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.kraxner\Documents\Vorarlberger Skiverband\Sprunglauf-NK\"/>
    </mc:Choice>
  </mc:AlternateContent>
  <bookViews>
    <workbookView xWindow="-15" yWindow="8565" windowWidth="20730" windowHeight="4350" activeTab="10"/>
  </bookViews>
  <sheets>
    <sheet name="Mädchen 1" sheetId="8" r:id="rId1"/>
    <sheet name="Mädchen 2" sheetId="9" r:id="rId2"/>
    <sheet name="Schülerinnen" sheetId="10" r:id="rId3"/>
    <sheet name="Kinder 1" sheetId="1" r:id="rId4"/>
    <sheet name="Kinder 2" sheetId="2" r:id="rId5"/>
    <sheet name="off. Klasse kl. Schanze" sheetId="11" r:id="rId6"/>
    <sheet name="Schüler 1b" sheetId="6" r:id="rId7"/>
    <sheet name="Schüler 1" sheetId="3" r:id="rId8"/>
    <sheet name="Schüler 2" sheetId="4" r:id="rId9"/>
    <sheet name="Offene Klasse" sheetId="7" r:id="rId10"/>
    <sheet name="Wertung Talschaften" sheetId="5" r:id="rId11"/>
  </sheets>
  <calcPr calcId="171027"/>
</workbook>
</file>

<file path=xl/calcChain.xml><?xml version="1.0" encoding="utf-8"?>
<calcChain xmlns="http://schemas.openxmlformats.org/spreadsheetml/2006/main">
  <c r="D13" i="5" l="1"/>
  <c r="D14" i="5"/>
  <c r="D15" i="5"/>
  <c r="AD13" i="6" l="1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13" i="7" l="1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13" i="3" l="1"/>
  <c r="AD15" i="3"/>
  <c r="AD16" i="3"/>
  <c r="AD17" i="3"/>
  <c r="AD18" i="3"/>
  <c r="AD19" i="3"/>
  <c r="AD20" i="3"/>
  <c r="AD21" i="3"/>
  <c r="AD22" i="3"/>
  <c r="AD23" i="3"/>
  <c r="AD24" i="3"/>
  <c r="AD25" i="3"/>
  <c r="AD26" i="3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12" i="9"/>
  <c r="D12" i="5"/>
  <c r="E13" i="5"/>
  <c r="E14" i="5"/>
  <c r="E15" i="5"/>
  <c r="E12" i="5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12" i="11"/>
  <c r="AD12" i="10"/>
  <c r="AD12" i="8"/>
  <c r="AD12" i="7"/>
  <c r="AD27" i="4"/>
  <c r="AD26" i="4"/>
  <c r="AD12" i="4"/>
  <c r="AD27" i="3"/>
  <c r="AD12" i="3"/>
  <c r="AD27" i="6"/>
  <c r="AD12" i="6"/>
  <c r="AD12" i="2"/>
  <c r="AD27" i="1"/>
  <c r="AD12" i="1"/>
  <c r="D16" i="5" l="1"/>
</calcChain>
</file>

<file path=xl/sharedStrings.xml><?xml version="1.0" encoding="utf-8"?>
<sst xmlns="http://schemas.openxmlformats.org/spreadsheetml/2006/main" count="675" uniqueCount="122">
  <si>
    <t>Rang</t>
  </si>
  <si>
    <t>Punkte</t>
  </si>
  <si>
    <t>Gütl Kilian</t>
  </si>
  <si>
    <t>Teilnehmer</t>
  </si>
  <si>
    <t>Punkte Tagessieg</t>
  </si>
  <si>
    <t>Kinder 1</t>
  </si>
  <si>
    <t>Cup Pkt.</t>
  </si>
  <si>
    <t>Summe Cup-Punkte</t>
  </si>
  <si>
    <t>Schüler 1</t>
  </si>
  <si>
    <t>Verein</t>
  </si>
  <si>
    <t>JG</t>
  </si>
  <si>
    <t>Name</t>
  </si>
  <si>
    <t>Kinder 2</t>
  </si>
  <si>
    <t>Gesamt-
Rang</t>
  </si>
  <si>
    <t>SSPL</t>
  </si>
  <si>
    <t>Bregenzerwald</t>
  </si>
  <si>
    <t>Dornbirn</t>
  </si>
  <si>
    <t>Talschaftswertung</t>
  </si>
  <si>
    <t>Talschaft</t>
  </si>
  <si>
    <t>SK Kehlegg</t>
  </si>
  <si>
    <t>Welte Lorenz</t>
  </si>
  <si>
    <t>WSV Sibratsgfäll</t>
  </si>
  <si>
    <t>SCU Hittisau</t>
  </si>
  <si>
    <t>SC Alberschwende</t>
  </si>
  <si>
    <t>Cup Punkte</t>
  </si>
  <si>
    <t>1=100; 2=75; 3=50; 4=40; 5=30; 6=20; 7=15; 8=10;9=5; 10=1</t>
  </si>
  <si>
    <t>VSV-Cup</t>
  </si>
  <si>
    <t>Gütl Pius</t>
  </si>
  <si>
    <t>Schiemer Philipp</t>
  </si>
  <si>
    <t>2016/17</t>
  </si>
  <si>
    <t>Mädchen 1</t>
  </si>
  <si>
    <t>JG 2008 und jünger</t>
  </si>
  <si>
    <t>Dr. Immler Pokal Isny Juli 2016</t>
  </si>
  <si>
    <t>1.VSV Cup Tschagguns 16.07.16</t>
  </si>
  <si>
    <t>2.VSV CupTschagguns 16.10.16</t>
  </si>
  <si>
    <t>3.VSV Cup Bödele 04.02.17</t>
  </si>
  <si>
    <t>(in Tschagguns ausgetragen - Schneemangel)</t>
  </si>
  <si>
    <t>4.VSV Cup Bödele 04.02.17</t>
  </si>
  <si>
    <t>5.VSV Cup Tschagguns 18.02.17</t>
  </si>
  <si>
    <t>1.NK Wertung 16.07.17 Tschagguns</t>
  </si>
  <si>
    <t>2.NK Wertung 18.02.17</t>
  </si>
  <si>
    <t>Ges. Punkte inkl. Streichresultat</t>
  </si>
  <si>
    <t>Cup. Pkt.</t>
  </si>
  <si>
    <t>Reinprecht Sybille</t>
  </si>
  <si>
    <t>SC Schwarzenberg</t>
  </si>
  <si>
    <t>Simmerle Anna-Sophie</t>
  </si>
  <si>
    <t>SVC Kleinwalsertal</t>
  </si>
  <si>
    <t>Kleinwalsertal</t>
  </si>
  <si>
    <t>Montafon</t>
  </si>
  <si>
    <t>TeilnehmerInnen gesamt</t>
  </si>
  <si>
    <t>Pfefferkorn Lena</t>
  </si>
  <si>
    <t>SC Montafon</t>
  </si>
  <si>
    <t>Netzer Katharina</t>
  </si>
  <si>
    <t>Steinle Ida</t>
  </si>
  <si>
    <t>JG 2006/07</t>
  </si>
  <si>
    <t>Mädchen 2</t>
  </si>
  <si>
    <t>Schülerinnen</t>
  </si>
  <si>
    <t>Jg 2001-2004</t>
  </si>
  <si>
    <t>JG 2005 - 07</t>
  </si>
  <si>
    <t>Büchel Alina</t>
  </si>
  <si>
    <t>Stark Sebastian</t>
  </si>
  <si>
    <t>Maurer Sebastian</t>
  </si>
  <si>
    <t>Laimer Florian</t>
  </si>
  <si>
    <t>RSG Dornbirn</t>
  </si>
  <si>
    <t>Dreier Jonathan</t>
  </si>
  <si>
    <t>Kromp Erik</t>
  </si>
  <si>
    <t>Jg 2008/09</t>
  </si>
  <si>
    <t>Laimer Lukas</t>
  </si>
  <si>
    <t>Bilgeri Kilian</t>
  </si>
  <si>
    <t>Erath Simon</t>
  </si>
  <si>
    <t>WSV Andelsbuch</t>
  </si>
  <si>
    <t>Bals Kilian</t>
  </si>
  <si>
    <t>Schuster Marius</t>
  </si>
  <si>
    <t>Peer Elias</t>
  </si>
  <si>
    <t>Cup Pkt. = Summe aller Punkte aller gestarteten Athleten inkl. Streichresultat</t>
  </si>
  <si>
    <t xml:space="preserve">offene Klasse </t>
  </si>
  <si>
    <t>kleine Schanze</t>
  </si>
  <si>
    <t>Jg 2004 bis 2007</t>
  </si>
  <si>
    <t>Simmerle Maximilian</t>
  </si>
  <si>
    <t>Pintarelli Jonas</t>
  </si>
  <si>
    <t>Kromp Ben</t>
  </si>
  <si>
    <t>Luggin Leon</t>
  </si>
  <si>
    <t>SC Egg</t>
  </si>
  <si>
    <t>JG 2004/05</t>
  </si>
  <si>
    <t>SKKehlegg</t>
  </si>
  <si>
    <t>Pölz Johannes</t>
  </si>
  <si>
    <t>Loretz Dominik</t>
  </si>
  <si>
    <t>Bechter Simon</t>
  </si>
  <si>
    <t>Schüler 2</t>
  </si>
  <si>
    <t>JG 2002/03</t>
  </si>
  <si>
    <t>Ölz Johannes</t>
  </si>
  <si>
    <t>Beer Elias</t>
  </si>
  <si>
    <t>Thöni Jakob</t>
  </si>
  <si>
    <t>SC Partenen</t>
  </si>
  <si>
    <t>Bechter Patrick</t>
  </si>
  <si>
    <t>Fussenegger Andre</t>
  </si>
  <si>
    <t>Kulmitzer Dominik</t>
  </si>
  <si>
    <t>Schiemer Florian</t>
  </si>
  <si>
    <t>Sommergut Robin</t>
  </si>
  <si>
    <t>Kasseroler Jeremias</t>
  </si>
  <si>
    <t>Greber Felix</t>
  </si>
  <si>
    <t>Ober Mathias</t>
  </si>
  <si>
    <t>Bachlinger Niklas</t>
  </si>
  <si>
    <t>WSV Schoppernau</t>
  </si>
  <si>
    <t>Schallert Nikolai</t>
  </si>
  <si>
    <t>Maurer Elias</t>
  </si>
  <si>
    <t>Koller Fabio</t>
  </si>
  <si>
    <t>Wohlgenannt Jodok</t>
  </si>
  <si>
    <t>Schüler 1/2b</t>
  </si>
  <si>
    <t>Jg.2002-2005</t>
  </si>
  <si>
    <t>Vögel Laurin</t>
  </si>
  <si>
    <t>SC Langenegg</t>
  </si>
  <si>
    <t>Staudacher Levi</t>
  </si>
  <si>
    <t>SC Lingenau</t>
  </si>
  <si>
    <t>Reinprecht Pius</t>
  </si>
  <si>
    <t>Kosel Elias</t>
  </si>
  <si>
    <t>Wachter Roman</t>
  </si>
  <si>
    <t xml:space="preserve">Gesamt: </t>
  </si>
  <si>
    <t>VSV-Cup 2016/17</t>
  </si>
  <si>
    <t>offene Klasse</t>
  </si>
  <si>
    <t>Jg 2001 und älter</t>
  </si>
  <si>
    <t>SC Mühlebach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</si>
</sst>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164" fontId="1" fillId="0" borderId="17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 textRotation="90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 wrapText="1"/>
    </xf>
    <xf numFmtId="164" fontId="0" fillId="0" borderId="29" xfId="0" applyNumberFormat="1" applyFill="1" applyBorder="1"/>
    <xf numFmtId="0" fontId="1" fillId="0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2" borderId="19" xfId="0" applyFont="1" applyFill="1" applyBorder="1"/>
    <xf numFmtId="0" fontId="1" fillId="0" borderId="11" xfId="0" applyFont="1" applyFill="1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0" xfId="0" applyAlignment="1"/>
    <xf numFmtId="0" fontId="3" fillId="0" borderId="31" xfId="0" applyFont="1" applyFill="1" applyBorder="1"/>
    <xf numFmtId="0" fontId="0" fillId="0" borderId="31" xfId="0" applyFill="1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 textRotation="90" wrapText="1"/>
    </xf>
    <xf numFmtId="164" fontId="1" fillId="0" borderId="1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textRotation="90"/>
    </xf>
    <xf numFmtId="164" fontId="0" fillId="0" borderId="27" xfId="0" applyNumberForma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 wrapText="1"/>
    </xf>
    <xf numFmtId="0" fontId="0" fillId="0" borderId="28" xfId="0" applyFill="1" applyBorder="1"/>
    <xf numFmtId="164" fontId="0" fillId="0" borderId="3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 wrapText="1"/>
    </xf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40" xfId="0" applyFill="1" applyBorder="1"/>
    <xf numFmtId="164" fontId="3" fillId="2" borderId="9" xfId="0" applyNumberFormat="1" applyFont="1" applyFill="1" applyBorder="1"/>
    <xf numFmtId="164" fontId="3" fillId="2" borderId="23" xfId="0" applyNumberFormat="1" applyFont="1" applyFill="1" applyBorder="1"/>
    <xf numFmtId="164" fontId="3" fillId="0" borderId="9" xfId="0" applyNumberFormat="1" applyFont="1" applyFill="1" applyBorder="1"/>
    <xf numFmtId="0" fontId="3" fillId="2" borderId="9" xfId="0" applyFont="1" applyFill="1" applyBorder="1"/>
    <xf numFmtId="0" fontId="3" fillId="0" borderId="9" xfId="0" applyFont="1" applyFill="1" applyBorder="1"/>
    <xf numFmtId="164" fontId="3" fillId="0" borderId="10" xfId="0" applyNumberFormat="1" applyFont="1" applyFill="1" applyBorder="1"/>
    <xf numFmtId="1" fontId="3" fillId="0" borderId="35" xfId="0" applyNumberFormat="1" applyFont="1" applyFill="1" applyBorder="1"/>
    <xf numFmtId="1" fontId="3" fillId="2" borderId="9" xfId="0" applyNumberFormat="1" applyFont="1" applyFill="1" applyBorder="1"/>
    <xf numFmtId="1" fontId="3" fillId="2" borderId="23" xfId="0" applyNumberFormat="1" applyFont="1" applyFill="1" applyBorder="1"/>
    <xf numFmtId="1" fontId="3" fillId="0" borderId="9" xfId="0" applyNumberFormat="1" applyFont="1" applyFill="1" applyBorder="1"/>
    <xf numFmtId="1" fontId="3" fillId="0" borderId="10" xfId="0" applyNumberFormat="1" applyFont="1" applyFill="1" applyBorder="1"/>
    <xf numFmtId="1" fontId="0" fillId="0" borderId="0" xfId="0" applyNumberFormat="1"/>
    <xf numFmtId="0" fontId="4" fillId="0" borderId="0" xfId="0" applyFont="1"/>
    <xf numFmtId="3" fontId="3" fillId="0" borderId="35" xfId="0" applyNumberFormat="1" applyFont="1" applyFill="1" applyBorder="1"/>
    <xf numFmtId="3" fontId="3" fillId="2" borderId="9" xfId="0" applyNumberFormat="1" applyFont="1" applyFill="1" applyBorder="1"/>
    <xf numFmtId="3" fontId="3" fillId="2" borderId="23" xfId="0" applyNumberFormat="1" applyFont="1" applyFill="1" applyBorder="1"/>
    <xf numFmtId="3" fontId="3" fillId="0" borderId="9" xfId="0" applyNumberFormat="1" applyFont="1" applyFill="1" applyBorder="1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30" xfId="0" applyFont="1" applyFill="1" applyBorder="1" applyAlignment="1"/>
    <xf numFmtId="0" fontId="0" fillId="0" borderId="42" xfId="0" applyFill="1" applyBorder="1"/>
    <xf numFmtId="0" fontId="0" fillId="0" borderId="35" xfId="0" applyFill="1" applyBorder="1"/>
    <xf numFmtId="0" fontId="3" fillId="0" borderId="12" xfId="0" applyFont="1" applyBorder="1" applyAlignment="1">
      <alignment horizontal="center"/>
    </xf>
    <xf numFmtId="0" fontId="0" fillId="0" borderId="5" xfId="0" applyBorder="1"/>
    <xf numFmtId="0" fontId="3" fillId="2" borderId="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44" xfId="0" applyFont="1" applyFill="1" applyBorder="1"/>
    <xf numFmtId="0" fontId="0" fillId="0" borderId="44" xfId="0" applyFill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5" xfId="0" applyFill="1" applyBorder="1"/>
    <xf numFmtId="1" fontId="3" fillId="0" borderId="48" xfId="0" applyNumberFormat="1" applyFont="1" applyFill="1" applyBorder="1"/>
    <xf numFmtId="0" fontId="3" fillId="0" borderId="5" xfId="0" applyFont="1" applyBorder="1"/>
    <xf numFmtId="0" fontId="3" fillId="0" borderId="10" xfId="0" applyFont="1" applyBorder="1"/>
    <xf numFmtId="0" fontId="1" fillId="0" borderId="43" xfId="0" applyFont="1" applyFill="1" applyBorder="1" applyAlignment="1"/>
    <xf numFmtId="0" fontId="0" fillId="0" borderId="14" xfId="0" applyFill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7"/>
  <sheetViews>
    <sheetView zoomScale="60" zoomScaleNormal="60" workbookViewId="0">
      <selection activeCell="G38" sqref="G38"/>
    </sheetView>
  </sheetViews>
  <sheetFormatPr baseColWidth="10" defaultRowHeight="15" x14ac:dyDescent="0.25"/>
  <cols>
    <col min="2" max="2" width="22.7109375" customWidth="1"/>
    <col min="3" max="3" width="18.5703125" customWidth="1"/>
  </cols>
  <sheetData>
    <row r="2" spans="1:31" ht="26.25" x14ac:dyDescent="0.4">
      <c r="B2" s="2" t="s">
        <v>26</v>
      </c>
      <c r="C2" s="2" t="s">
        <v>29</v>
      </c>
    </row>
    <row r="3" spans="1:31" ht="26.25" x14ac:dyDescent="0.4">
      <c r="B3" s="2" t="s">
        <v>30</v>
      </c>
      <c r="C3" s="2" t="s">
        <v>14</v>
      </c>
      <c r="E3" s="1" t="s">
        <v>31</v>
      </c>
    </row>
    <row r="5" spans="1:31" x14ac:dyDescent="0.25">
      <c r="B5" t="s">
        <v>3</v>
      </c>
    </row>
    <row r="6" spans="1:31" x14ac:dyDescent="0.25">
      <c r="B6" t="s">
        <v>4</v>
      </c>
      <c r="C6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43</v>
      </c>
      <c r="C12" s="48" t="s">
        <v>44</v>
      </c>
      <c r="D12" s="48"/>
      <c r="E12" s="49">
        <v>2008</v>
      </c>
      <c r="F12" s="50">
        <v>1</v>
      </c>
      <c r="G12" s="51">
        <v>100</v>
      </c>
      <c r="H12" s="52"/>
      <c r="I12" s="50">
        <v>1</v>
      </c>
      <c r="J12" s="51">
        <v>100</v>
      </c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>
        <v>1</v>
      </c>
      <c r="Y12" s="51">
        <v>100</v>
      </c>
      <c r="Z12" s="62"/>
      <c r="AA12" s="50">
        <v>1</v>
      </c>
      <c r="AB12" s="51">
        <v>100</v>
      </c>
      <c r="AC12" s="52"/>
      <c r="AD12" s="48">
        <f>SUM(AB12,Y12,V12,S12,P12,M12,J12,G12,)</f>
        <v>800</v>
      </c>
      <c r="AE12" s="82">
        <v>700</v>
      </c>
    </row>
    <row r="13" spans="1:31" ht="15.75" thickBot="1" x14ac:dyDescent="0.3">
      <c r="A13" s="19">
        <v>2</v>
      </c>
      <c r="B13" s="40" t="s">
        <v>45</v>
      </c>
      <c r="C13" s="31" t="s">
        <v>46</v>
      </c>
      <c r="D13" s="31"/>
      <c r="E13" s="32">
        <v>2009</v>
      </c>
      <c r="F13" s="33">
        <v>2</v>
      </c>
      <c r="G13" s="34">
        <v>75</v>
      </c>
      <c r="H13" s="35"/>
      <c r="I13" s="33">
        <v>2</v>
      </c>
      <c r="J13" s="34">
        <v>75</v>
      </c>
      <c r="K13" s="35"/>
      <c r="L13" s="33">
        <v>2</v>
      </c>
      <c r="M13" s="34">
        <v>75</v>
      </c>
      <c r="N13" s="35"/>
      <c r="O13" s="33"/>
      <c r="P13" s="34"/>
      <c r="Q13" s="35"/>
      <c r="R13" s="33"/>
      <c r="S13" s="34"/>
      <c r="T13" s="63"/>
      <c r="U13" s="33"/>
      <c r="V13" s="34"/>
      <c r="W13" s="63"/>
      <c r="X13" s="33">
        <v>2</v>
      </c>
      <c r="Y13" s="34">
        <v>75</v>
      </c>
      <c r="Z13" s="63"/>
      <c r="AA13" s="33"/>
      <c r="AB13" s="34"/>
      <c r="AC13" s="35"/>
      <c r="AD13" s="48">
        <f t="shared" ref="AD13:AD27" si="0">SUM(AB13,Y13,V13,S13,P13,M13,J13,G13,)</f>
        <v>300</v>
      </c>
      <c r="AE13" s="83">
        <v>300</v>
      </c>
    </row>
    <row r="14" spans="1:31" ht="15.75" thickBot="1" x14ac:dyDescent="0.3">
      <c r="A14" s="30">
        <v>3</v>
      </c>
      <c r="B14" s="42"/>
      <c r="C14" s="25"/>
      <c r="D14" s="25"/>
      <c r="E14" s="26"/>
      <c r="F14" s="27"/>
      <c r="G14" s="28"/>
      <c r="H14" s="29"/>
      <c r="I14" s="27"/>
      <c r="J14" s="28"/>
      <c r="K14" s="29"/>
      <c r="L14" s="27"/>
      <c r="M14" s="28"/>
      <c r="N14" s="29"/>
      <c r="O14" s="27"/>
      <c r="P14" s="28"/>
      <c r="Q14" s="29"/>
      <c r="R14" s="27"/>
      <c r="S14" s="28"/>
      <c r="T14" s="64"/>
      <c r="U14" s="27"/>
      <c r="V14" s="28"/>
      <c r="W14" s="64"/>
      <c r="X14" s="27"/>
      <c r="Y14" s="28"/>
      <c r="Z14" s="64"/>
      <c r="AA14" s="27"/>
      <c r="AB14" s="28"/>
      <c r="AC14" s="29"/>
      <c r="AD14" s="48">
        <f t="shared" si="0"/>
        <v>0</v>
      </c>
      <c r="AE14" s="84"/>
    </row>
    <row r="15" spans="1:31" ht="15.75" thickBot="1" x14ac:dyDescent="0.3">
      <c r="A15" s="19">
        <v>4</v>
      </c>
      <c r="B15" s="39"/>
      <c r="C15" s="20"/>
      <c r="D15" s="20"/>
      <c r="E15" s="21"/>
      <c r="F15" s="22"/>
      <c r="G15" s="24"/>
      <c r="H15" s="23"/>
      <c r="I15" s="22"/>
      <c r="J15" s="24"/>
      <c r="K15" s="23"/>
      <c r="L15" s="22"/>
      <c r="M15" s="24"/>
      <c r="N15" s="23"/>
      <c r="O15" s="22"/>
      <c r="P15" s="24"/>
      <c r="Q15" s="23"/>
      <c r="R15" s="22"/>
      <c r="S15" s="24"/>
      <c r="T15" s="65"/>
      <c r="U15" s="22"/>
      <c r="V15" s="24"/>
      <c r="W15" s="65"/>
      <c r="X15" s="22"/>
      <c r="Y15" s="24"/>
      <c r="Z15" s="65"/>
      <c r="AA15" s="22"/>
      <c r="AB15" s="24"/>
      <c r="AC15" s="23"/>
      <c r="AD15" s="48">
        <f t="shared" si="0"/>
        <v>0</v>
      </c>
      <c r="AE15" s="85"/>
    </row>
    <row r="16" spans="1:31" ht="15.75" thickBot="1" x14ac:dyDescent="0.3">
      <c r="A16" s="30">
        <v>5</v>
      </c>
      <c r="B16" s="42"/>
      <c r="C16" s="25"/>
      <c r="D16" s="25"/>
      <c r="E16" s="2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0</v>
      </c>
      <c r="AE16" s="84"/>
    </row>
    <row r="17" spans="1:31" ht="15.75" thickBot="1" x14ac:dyDescent="0.3">
      <c r="A17" s="19">
        <v>6</v>
      </c>
      <c r="B17" s="39"/>
      <c r="C17" s="20"/>
      <c r="D17" s="20"/>
      <c r="E17" s="21"/>
      <c r="F17" s="22"/>
      <c r="G17" s="24"/>
      <c r="H17" s="23"/>
      <c r="I17" s="22"/>
      <c r="J17" s="24"/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0</v>
      </c>
      <c r="AE17" s="78"/>
    </row>
    <row r="18" spans="1:31" ht="15.75" thickBot="1" x14ac:dyDescent="0.3">
      <c r="A18" s="30">
        <v>7</v>
      </c>
      <c r="B18" s="40"/>
      <c r="C18" s="31"/>
      <c r="D18" s="31"/>
      <c r="E18" s="32"/>
      <c r="F18" s="33"/>
      <c r="G18" s="34"/>
      <c r="H18" s="38"/>
      <c r="I18" s="33"/>
      <c r="J18" s="34"/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0</v>
      </c>
      <c r="AE18" s="76"/>
    </row>
    <row r="19" spans="1:31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78"/>
    </row>
    <row r="20" spans="1:31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77"/>
    </row>
    <row r="21" spans="1:31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78"/>
    </row>
    <row r="22" spans="1:31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76"/>
    </row>
    <row r="23" spans="1:31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78"/>
    </row>
    <row r="24" spans="1:31" ht="15.75" thickBot="1" x14ac:dyDescent="0.3">
      <c r="A24" s="30">
        <v>2</v>
      </c>
      <c r="B24" s="40" t="s">
        <v>47</v>
      </c>
      <c r="C24" s="31"/>
      <c r="D24" s="31">
        <v>1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79">
        <v>300</v>
      </c>
    </row>
    <row r="25" spans="1:31" ht="15.75" thickBot="1" x14ac:dyDescent="0.3">
      <c r="A25" s="19">
        <v>1</v>
      </c>
      <c r="B25" s="41" t="s">
        <v>15</v>
      </c>
      <c r="C25" s="20"/>
      <c r="D25" s="20">
        <v>1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0">
        <v>700</v>
      </c>
    </row>
    <row r="26" spans="1:31" ht="15.75" thickBot="1" x14ac:dyDescent="0.3">
      <c r="A26" s="30">
        <v>0</v>
      </c>
      <c r="B26" s="40" t="s">
        <v>16</v>
      </c>
      <c r="C26" s="31"/>
      <c r="D26" s="31">
        <v>0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79"/>
    </row>
    <row r="27" spans="1:31" ht="15.75" thickBot="1" x14ac:dyDescent="0.3">
      <c r="A27" s="36">
        <v>0</v>
      </c>
      <c r="B27" s="67" t="s">
        <v>48</v>
      </c>
      <c r="C27" s="68"/>
      <c r="D27" s="68"/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48">
        <f t="shared" si="0"/>
        <v>0</v>
      </c>
      <c r="AE27" s="81"/>
    </row>
  </sheetData>
  <pageMargins left="0.7" right="0.7" top="0.78740157499999996" bottom="0.78740157499999996" header="0.3" footer="0.3"/>
  <pageSetup paperSize="9"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60" zoomScaleNormal="60" workbookViewId="0">
      <selection activeCell="E3" sqref="E3"/>
    </sheetView>
  </sheetViews>
  <sheetFormatPr baseColWidth="10" defaultRowHeight="15" x14ac:dyDescent="0.25"/>
  <cols>
    <col min="2" max="2" width="28.5703125" customWidth="1"/>
    <col min="3" max="3" width="22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119</v>
      </c>
      <c r="C2" s="2" t="s">
        <v>14</v>
      </c>
      <c r="E2" s="1" t="s">
        <v>120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6" spans="1:31" x14ac:dyDescent="0.25">
      <c r="B6" t="s">
        <v>24</v>
      </c>
      <c r="C6" s="46" t="s">
        <v>25</v>
      </c>
    </row>
    <row r="7" spans="1:31" x14ac:dyDescent="0.25">
      <c r="C7" s="46"/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100</v>
      </c>
      <c r="C12" s="48" t="s">
        <v>19</v>
      </c>
      <c r="D12" s="48"/>
      <c r="E12" s="49">
        <v>1996</v>
      </c>
      <c r="F12" s="50"/>
      <c r="G12" s="51"/>
      <c r="H12" s="52"/>
      <c r="I12" s="50">
        <v>1</v>
      </c>
      <c r="J12" s="51">
        <v>100</v>
      </c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/>
      <c r="Y12" s="51"/>
      <c r="Z12" s="62"/>
      <c r="AA12" s="50">
        <v>1</v>
      </c>
      <c r="AB12" s="51">
        <v>100</v>
      </c>
      <c r="AC12" s="52"/>
      <c r="AD12" s="48">
        <f>SUM(AB12,Y12,V12,S12,P12,M12,J12,G12,)</f>
        <v>600</v>
      </c>
      <c r="AE12" s="82">
        <v>600</v>
      </c>
    </row>
    <row r="13" spans="1:31" ht="15.75" thickBot="1" x14ac:dyDescent="0.3">
      <c r="A13" s="19">
        <v>2</v>
      </c>
      <c r="B13" s="40" t="s">
        <v>101</v>
      </c>
      <c r="C13" s="31" t="s">
        <v>19</v>
      </c>
      <c r="D13" s="31"/>
      <c r="E13" s="32">
        <v>1989</v>
      </c>
      <c r="F13" s="33">
        <v>1</v>
      </c>
      <c r="G13" s="34">
        <v>100</v>
      </c>
      <c r="H13" s="35"/>
      <c r="I13" s="33"/>
      <c r="J13" s="34"/>
      <c r="K13" s="35"/>
      <c r="L13" s="33">
        <v>5</v>
      </c>
      <c r="M13" s="34">
        <v>30</v>
      </c>
      <c r="N13" s="35"/>
      <c r="O13" s="33">
        <v>3</v>
      </c>
      <c r="P13" s="34">
        <v>50</v>
      </c>
      <c r="Q13" s="35"/>
      <c r="R13" s="33">
        <v>3</v>
      </c>
      <c r="S13" s="34">
        <v>50</v>
      </c>
      <c r="T13" s="63"/>
      <c r="U13" s="33">
        <v>3</v>
      </c>
      <c r="V13" s="34">
        <v>50</v>
      </c>
      <c r="W13" s="63"/>
      <c r="X13" s="33"/>
      <c r="Y13" s="34"/>
      <c r="Z13" s="63"/>
      <c r="AA13" s="33">
        <v>2</v>
      </c>
      <c r="AB13" s="34">
        <v>75</v>
      </c>
      <c r="AC13" s="35"/>
      <c r="AD13" s="48">
        <f t="shared" ref="AD13:AD27" si="0">SUM(AB13,Y13,V13,S13,P13,M13,J13,G13,)</f>
        <v>355</v>
      </c>
      <c r="AE13" s="83">
        <v>355</v>
      </c>
    </row>
    <row r="14" spans="1:31" ht="15.75" thickBot="1" x14ac:dyDescent="0.3">
      <c r="A14" s="30">
        <v>3</v>
      </c>
      <c r="B14" s="42" t="s">
        <v>102</v>
      </c>
      <c r="C14" s="25" t="s">
        <v>103</v>
      </c>
      <c r="D14" s="25"/>
      <c r="E14" s="26">
        <v>2001</v>
      </c>
      <c r="F14" s="27"/>
      <c r="G14" s="28"/>
      <c r="H14" s="29"/>
      <c r="I14" s="27">
        <v>4</v>
      </c>
      <c r="J14" s="28">
        <v>40</v>
      </c>
      <c r="K14" s="29"/>
      <c r="L14" s="27"/>
      <c r="M14" s="28"/>
      <c r="N14" s="29"/>
      <c r="O14" s="27">
        <v>2</v>
      </c>
      <c r="P14" s="28">
        <v>75</v>
      </c>
      <c r="Q14" s="29"/>
      <c r="R14" s="27">
        <v>2</v>
      </c>
      <c r="S14" s="28">
        <v>75</v>
      </c>
      <c r="T14" s="64"/>
      <c r="U14" s="27">
        <v>2</v>
      </c>
      <c r="V14" s="28">
        <v>75</v>
      </c>
      <c r="W14" s="64"/>
      <c r="X14" s="27"/>
      <c r="Y14" s="28"/>
      <c r="Z14" s="64"/>
      <c r="AA14" s="27"/>
      <c r="AB14" s="28"/>
      <c r="AC14" s="29"/>
      <c r="AD14" s="48">
        <f t="shared" si="0"/>
        <v>265</v>
      </c>
      <c r="AE14" s="84">
        <v>265</v>
      </c>
    </row>
    <row r="15" spans="1:31" ht="15.75" thickBot="1" x14ac:dyDescent="0.3">
      <c r="A15" s="19">
        <v>4</v>
      </c>
      <c r="B15" s="39" t="s">
        <v>104</v>
      </c>
      <c r="C15" s="20" t="s">
        <v>19</v>
      </c>
      <c r="D15" s="20"/>
      <c r="E15" s="21">
        <v>2000</v>
      </c>
      <c r="F15" s="22"/>
      <c r="G15" s="24"/>
      <c r="H15" s="23"/>
      <c r="I15" s="22">
        <v>3</v>
      </c>
      <c r="J15" s="24">
        <v>50</v>
      </c>
      <c r="K15" s="23"/>
      <c r="L15" s="22">
        <v>2</v>
      </c>
      <c r="M15" s="24">
        <v>75</v>
      </c>
      <c r="N15" s="23"/>
      <c r="O15" s="22"/>
      <c r="P15" s="24"/>
      <c r="Q15" s="23"/>
      <c r="R15" s="22"/>
      <c r="S15" s="24"/>
      <c r="T15" s="65"/>
      <c r="U15" s="22"/>
      <c r="V15" s="24"/>
      <c r="W15" s="65"/>
      <c r="X15" s="22">
        <v>1</v>
      </c>
      <c r="Y15" s="24">
        <v>100</v>
      </c>
      <c r="Z15" s="65"/>
      <c r="AA15" s="22"/>
      <c r="AB15" s="24"/>
      <c r="AC15" s="23"/>
      <c r="AD15" s="48">
        <f t="shared" si="0"/>
        <v>225</v>
      </c>
      <c r="AE15" s="85">
        <v>225</v>
      </c>
    </row>
    <row r="16" spans="1:31" ht="15.75" thickBot="1" x14ac:dyDescent="0.3">
      <c r="A16" s="30">
        <v>5</v>
      </c>
      <c r="B16" s="42" t="s">
        <v>105</v>
      </c>
      <c r="C16" s="25" t="s">
        <v>21</v>
      </c>
      <c r="D16" s="25"/>
      <c r="E16" s="26">
        <v>2001</v>
      </c>
      <c r="F16" s="27"/>
      <c r="G16" s="28"/>
      <c r="H16" s="29"/>
      <c r="I16" s="27">
        <v>2</v>
      </c>
      <c r="J16" s="28">
        <v>75</v>
      </c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75</v>
      </c>
      <c r="AE16" s="84">
        <v>75</v>
      </c>
    </row>
    <row r="17" spans="1:32" ht="15.75" thickBot="1" x14ac:dyDescent="0.3">
      <c r="A17" s="19">
        <v>6</v>
      </c>
      <c r="B17" s="39" t="s">
        <v>106</v>
      </c>
      <c r="C17" s="20" t="s">
        <v>21</v>
      </c>
      <c r="D17" s="20"/>
      <c r="E17" s="21">
        <v>2001</v>
      </c>
      <c r="F17" s="22"/>
      <c r="G17" s="24"/>
      <c r="H17" s="23"/>
      <c r="I17" s="22">
        <v>5</v>
      </c>
      <c r="J17" s="24">
        <v>30</v>
      </c>
      <c r="K17" s="23"/>
      <c r="L17" s="22">
        <v>4</v>
      </c>
      <c r="M17" s="24">
        <v>40</v>
      </c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70</v>
      </c>
      <c r="AE17" s="85">
        <v>70</v>
      </c>
    </row>
    <row r="18" spans="1:32" ht="15.75" thickBot="1" x14ac:dyDescent="0.3">
      <c r="A18" s="30">
        <v>7</v>
      </c>
      <c r="B18" s="40" t="s">
        <v>107</v>
      </c>
      <c r="C18" s="31" t="s">
        <v>46</v>
      </c>
      <c r="D18" s="31"/>
      <c r="E18" s="32">
        <v>1998</v>
      </c>
      <c r="F18" s="33"/>
      <c r="G18" s="34"/>
      <c r="H18" s="38"/>
      <c r="I18" s="33"/>
      <c r="J18" s="34"/>
      <c r="K18" s="38"/>
      <c r="L18" s="33">
        <v>3</v>
      </c>
      <c r="M18" s="34">
        <v>50</v>
      </c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50</v>
      </c>
      <c r="AE18" s="83">
        <v>50</v>
      </c>
      <c r="AF18" s="87"/>
    </row>
    <row r="19" spans="1:32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2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2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2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2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2" ht="15.75" thickBot="1" x14ac:dyDescent="0.3">
      <c r="A24" s="30">
        <v>3</v>
      </c>
      <c r="B24" s="40" t="s">
        <v>47</v>
      </c>
      <c r="C24" s="31"/>
      <c r="D24" s="31">
        <v>1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>
        <v>50</v>
      </c>
    </row>
    <row r="25" spans="1:32" ht="15.75" thickBot="1" x14ac:dyDescent="0.3">
      <c r="A25" s="19">
        <v>2</v>
      </c>
      <c r="B25" s="41" t="s">
        <v>15</v>
      </c>
      <c r="C25" s="20"/>
      <c r="D25" s="20">
        <v>3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>
        <v>410</v>
      </c>
    </row>
    <row r="26" spans="1:32" ht="15.75" thickBot="1" x14ac:dyDescent="0.3">
      <c r="A26" s="30">
        <v>1</v>
      </c>
      <c r="B26" s="40" t="s">
        <v>16</v>
      </c>
      <c r="C26" s="31"/>
      <c r="D26" s="31">
        <v>3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>
        <v>1180</v>
      </c>
      <c r="AF26" s="87"/>
    </row>
    <row r="27" spans="1:32" ht="15.75" thickBot="1" x14ac:dyDescent="0.3">
      <c r="A27" s="36">
        <v>0</v>
      </c>
      <c r="B27" s="67" t="s">
        <v>48</v>
      </c>
      <c r="C27" s="68"/>
      <c r="D27" s="68"/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48">
        <f t="shared" si="0"/>
        <v>0</v>
      </c>
      <c r="AE27" s="86"/>
    </row>
  </sheetData>
  <sortState ref="B11:V14">
    <sortCondition descending="1" ref="R11:R14"/>
  </sortState>
  <pageMargins left="0.70866141732283472" right="0.70866141732283472" top="0.78740157480314965" bottom="0.78740157480314965" header="0.31496062992125984" footer="0.31496062992125984"/>
  <pageSetup paperSize="9" scale="3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F15" sqref="F15"/>
    </sheetView>
  </sheetViews>
  <sheetFormatPr baseColWidth="10" defaultRowHeight="15" x14ac:dyDescent="0.25"/>
  <cols>
    <col min="2" max="2" width="17.140625" customWidth="1"/>
  </cols>
  <sheetData>
    <row r="1" spans="1:5" ht="26.25" x14ac:dyDescent="0.4">
      <c r="B1" s="2" t="s">
        <v>118</v>
      </c>
    </row>
    <row r="2" spans="1:5" ht="26.25" x14ac:dyDescent="0.4">
      <c r="B2" s="2" t="s">
        <v>18</v>
      </c>
      <c r="C2" s="2" t="s">
        <v>14</v>
      </c>
    </row>
    <row r="4" spans="1:5" x14ac:dyDescent="0.25">
      <c r="B4" t="s">
        <v>3</v>
      </c>
    </row>
    <row r="5" spans="1:5" x14ac:dyDescent="0.25">
      <c r="B5" t="s">
        <v>4</v>
      </c>
    </row>
    <row r="6" spans="1:5" x14ac:dyDescent="0.25">
      <c r="B6" t="s">
        <v>74</v>
      </c>
      <c r="C6" s="1"/>
    </row>
    <row r="7" spans="1:5" x14ac:dyDescent="0.25">
      <c r="C7" s="1"/>
    </row>
    <row r="8" spans="1:5" ht="15.75" thickBot="1" x14ac:dyDescent="0.3">
      <c r="C8" s="1"/>
    </row>
    <row r="9" spans="1:5" ht="123.75" x14ac:dyDescent="0.25">
      <c r="A9" s="6" t="s">
        <v>13</v>
      </c>
      <c r="B9" s="7" t="s">
        <v>11</v>
      </c>
      <c r="C9" s="7"/>
      <c r="D9" s="10" t="s">
        <v>49</v>
      </c>
      <c r="E9" s="57" t="s">
        <v>7</v>
      </c>
    </row>
    <row r="10" spans="1:5" ht="15.75" thickBot="1" x14ac:dyDescent="0.3">
      <c r="A10" s="12"/>
      <c r="B10" s="13"/>
      <c r="C10" s="13"/>
      <c r="D10" s="13"/>
      <c r="E10" s="75"/>
    </row>
    <row r="11" spans="1:5" x14ac:dyDescent="0.25">
      <c r="A11" s="96" t="s">
        <v>17</v>
      </c>
      <c r="B11" s="47"/>
      <c r="C11" s="48"/>
      <c r="D11" s="98"/>
      <c r="E11" s="97"/>
    </row>
    <row r="12" spans="1:5" x14ac:dyDescent="0.25">
      <c r="A12" s="30">
        <v>4</v>
      </c>
      <c r="B12" s="40" t="s">
        <v>47</v>
      </c>
      <c r="C12" s="31"/>
      <c r="D12" s="101">
        <f>SUM('Mädchen 1:Offene Klasse'!D24)</f>
        <v>7</v>
      </c>
      <c r="E12" s="102">
        <f>SUM('Mädchen 1:Offene Klasse'!AE24)</f>
        <v>1440</v>
      </c>
    </row>
    <row r="13" spans="1:5" x14ac:dyDescent="0.25">
      <c r="A13" s="19">
        <v>1</v>
      </c>
      <c r="B13" s="41" t="s">
        <v>15</v>
      </c>
      <c r="C13" s="20"/>
      <c r="D13" s="101">
        <f>SUM('Mädchen 1:Offene Klasse'!D25)</f>
        <v>18</v>
      </c>
      <c r="E13" s="102">
        <f>SUM('Mädchen 1:Offene Klasse'!AE25)</f>
        <v>5675</v>
      </c>
    </row>
    <row r="14" spans="1:5" x14ac:dyDescent="0.25">
      <c r="A14" s="30">
        <v>2</v>
      </c>
      <c r="B14" s="40" t="s">
        <v>16</v>
      </c>
      <c r="C14" s="31"/>
      <c r="D14" s="101">
        <f>SUM('Mädchen 1:Offene Klasse'!D26)</f>
        <v>12</v>
      </c>
      <c r="E14" s="102">
        <f>SUM('Mädchen 1:Offene Klasse'!AE26)</f>
        <v>4620</v>
      </c>
    </row>
    <row r="15" spans="1:5" x14ac:dyDescent="0.25">
      <c r="A15" s="19">
        <v>3</v>
      </c>
      <c r="B15" s="39" t="s">
        <v>48</v>
      </c>
      <c r="C15" s="20"/>
      <c r="D15" s="101">
        <f>SUM('Mädchen 1:Offene Klasse'!D27)</f>
        <v>14</v>
      </c>
      <c r="E15" s="102">
        <f>SUM('Mädchen 1:Offene Klasse'!AE27)</f>
        <v>4455</v>
      </c>
    </row>
    <row r="16" spans="1:5" x14ac:dyDescent="0.25">
      <c r="C16" s="94" t="s">
        <v>117</v>
      </c>
      <c r="D16" s="95">
        <f>SUM(D12:D15)</f>
        <v>51</v>
      </c>
      <c r="E16" s="9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8"/>
  <sheetViews>
    <sheetView zoomScale="60" zoomScaleNormal="60" workbookViewId="0">
      <selection activeCell="AD30" sqref="AD30"/>
    </sheetView>
  </sheetViews>
  <sheetFormatPr baseColWidth="10" defaultRowHeight="15" x14ac:dyDescent="0.25"/>
  <cols>
    <col min="2" max="2" width="23.85546875" customWidth="1"/>
    <col min="3" max="3" width="25.140625" customWidth="1"/>
  </cols>
  <sheetData>
    <row r="2" spans="1:31" ht="26.25" x14ac:dyDescent="0.4">
      <c r="B2" s="2" t="s">
        <v>26</v>
      </c>
      <c r="C2" s="2" t="s">
        <v>29</v>
      </c>
    </row>
    <row r="3" spans="1:31" ht="26.25" x14ac:dyDescent="0.4">
      <c r="B3" s="2" t="s">
        <v>55</v>
      </c>
      <c r="C3" s="2" t="s">
        <v>14</v>
      </c>
      <c r="E3" s="1" t="s">
        <v>58</v>
      </c>
    </row>
    <row r="5" spans="1:31" x14ac:dyDescent="0.25">
      <c r="B5" t="s">
        <v>3</v>
      </c>
    </row>
    <row r="6" spans="1:31" x14ac:dyDescent="0.25">
      <c r="B6" t="s">
        <v>4</v>
      </c>
      <c r="C6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50</v>
      </c>
      <c r="C12" s="48" t="s">
        <v>51</v>
      </c>
      <c r="D12" s="48"/>
      <c r="E12" s="49">
        <v>2006</v>
      </c>
      <c r="F12" s="50">
        <v>3</v>
      </c>
      <c r="G12" s="51">
        <v>50</v>
      </c>
      <c r="H12" s="52"/>
      <c r="I12" s="50">
        <v>3</v>
      </c>
      <c r="J12" s="51">
        <v>50</v>
      </c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75</v>
      </c>
      <c r="W12" s="62"/>
      <c r="X12" s="50">
        <v>3</v>
      </c>
      <c r="Y12" s="51">
        <v>50</v>
      </c>
      <c r="Z12" s="62"/>
      <c r="AA12" s="50">
        <v>2</v>
      </c>
      <c r="AB12" s="51">
        <v>75</v>
      </c>
      <c r="AC12" s="52"/>
      <c r="AD12" s="48">
        <f>SUM(AB12,Y12,V12,S12,P12,M12,J12,G12,)</f>
        <v>600</v>
      </c>
      <c r="AE12" s="82">
        <v>550</v>
      </c>
    </row>
    <row r="13" spans="1:31" ht="15.75" thickBot="1" x14ac:dyDescent="0.3">
      <c r="A13" s="19">
        <v>2</v>
      </c>
      <c r="B13" s="40" t="s">
        <v>52</v>
      </c>
      <c r="C13" s="31" t="s">
        <v>51</v>
      </c>
      <c r="D13" s="31"/>
      <c r="E13" s="32">
        <v>2005</v>
      </c>
      <c r="F13" s="33">
        <v>1</v>
      </c>
      <c r="G13" s="34">
        <v>100</v>
      </c>
      <c r="H13" s="35"/>
      <c r="I13" s="33">
        <v>1</v>
      </c>
      <c r="J13" s="34">
        <v>100</v>
      </c>
      <c r="K13" s="35"/>
      <c r="L13" s="33"/>
      <c r="M13" s="34"/>
      <c r="N13" s="35"/>
      <c r="O13" s="33"/>
      <c r="P13" s="34"/>
      <c r="Q13" s="35"/>
      <c r="R13" s="33"/>
      <c r="S13" s="34"/>
      <c r="T13" s="63"/>
      <c r="U13" s="33">
        <v>1</v>
      </c>
      <c r="V13" s="34">
        <v>100</v>
      </c>
      <c r="W13" s="63"/>
      <c r="X13" s="33">
        <v>1</v>
      </c>
      <c r="Y13" s="34">
        <v>100</v>
      </c>
      <c r="Z13" s="63"/>
      <c r="AA13" s="33">
        <v>1</v>
      </c>
      <c r="AB13" s="34">
        <v>100</v>
      </c>
      <c r="AC13" s="35"/>
      <c r="AD13" s="48">
        <f t="shared" ref="AD13:AD27" si="0">SUM(AB13,Y13,V13,S13,P13,M13,J13,G13,)</f>
        <v>500</v>
      </c>
      <c r="AE13" s="83">
        <v>500</v>
      </c>
    </row>
    <row r="14" spans="1:31" ht="15.75" thickBot="1" x14ac:dyDescent="0.3">
      <c r="A14" s="30">
        <v>3</v>
      </c>
      <c r="B14" s="42" t="s">
        <v>53</v>
      </c>
      <c r="C14" s="25" t="s">
        <v>46</v>
      </c>
      <c r="D14" s="25"/>
      <c r="E14" s="26">
        <v>2007</v>
      </c>
      <c r="F14" s="27">
        <v>2</v>
      </c>
      <c r="G14" s="28">
        <v>75</v>
      </c>
      <c r="H14" s="29"/>
      <c r="I14" s="27">
        <v>2</v>
      </c>
      <c r="J14" s="28">
        <v>75</v>
      </c>
      <c r="K14" s="29"/>
      <c r="L14" s="27">
        <v>2</v>
      </c>
      <c r="M14" s="28">
        <v>75</v>
      </c>
      <c r="N14" s="29"/>
      <c r="O14" s="27"/>
      <c r="P14" s="28"/>
      <c r="Q14" s="29"/>
      <c r="R14" s="27"/>
      <c r="S14" s="28"/>
      <c r="T14" s="64"/>
      <c r="U14" s="27"/>
      <c r="V14" s="28"/>
      <c r="W14" s="64"/>
      <c r="X14" s="27">
        <v>2</v>
      </c>
      <c r="Y14" s="28">
        <v>75</v>
      </c>
      <c r="Z14" s="64"/>
      <c r="AA14" s="27"/>
      <c r="AB14" s="28"/>
      <c r="AC14" s="29"/>
      <c r="AD14" s="48">
        <f t="shared" si="0"/>
        <v>300</v>
      </c>
      <c r="AE14" s="84">
        <v>300</v>
      </c>
    </row>
    <row r="15" spans="1:31" ht="15.75" thickBot="1" x14ac:dyDescent="0.3">
      <c r="A15" s="19">
        <v>4</v>
      </c>
      <c r="B15" s="39"/>
      <c r="C15" s="20"/>
      <c r="D15" s="20"/>
      <c r="E15" s="21"/>
      <c r="F15" s="22"/>
      <c r="G15" s="24"/>
      <c r="H15" s="23"/>
      <c r="I15" s="22"/>
      <c r="J15" s="24"/>
      <c r="K15" s="23"/>
      <c r="L15" s="22"/>
      <c r="M15" s="24"/>
      <c r="N15" s="23"/>
      <c r="O15" s="22"/>
      <c r="P15" s="24"/>
      <c r="Q15" s="23"/>
      <c r="R15" s="22"/>
      <c r="S15" s="24"/>
      <c r="T15" s="65"/>
      <c r="U15" s="22"/>
      <c r="V15" s="24"/>
      <c r="W15" s="65"/>
      <c r="X15" s="22"/>
      <c r="Y15" s="24"/>
      <c r="Z15" s="65"/>
      <c r="AA15" s="22"/>
      <c r="AB15" s="24"/>
      <c r="AC15" s="23"/>
      <c r="AD15" s="48">
        <f t="shared" si="0"/>
        <v>0</v>
      </c>
      <c r="AE15" s="85"/>
    </row>
    <row r="16" spans="1:31" ht="15.75" thickBot="1" x14ac:dyDescent="0.3">
      <c r="A16" s="30">
        <v>5</v>
      </c>
      <c r="B16" s="42"/>
      <c r="C16" s="25"/>
      <c r="D16" s="25"/>
      <c r="E16" s="2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0</v>
      </c>
      <c r="AE16" s="84"/>
    </row>
    <row r="17" spans="1:31" ht="15.75" thickBot="1" x14ac:dyDescent="0.3">
      <c r="A17" s="19">
        <v>6</v>
      </c>
      <c r="B17" s="39"/>
      <c r="C17" s="20"/>
      <c r="D17" s="20"/>
      <c r="E17" s="21"/>
      <c r="F17" s="22"/>
      <c r="G17" s="24"/>
      <c r="H17" s="23"/>
      <c r="I17" s="22"/>
      <c r="J17" s="24"/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0</v>
      </c>
      <c r="AE17" s="85"/>
    </row>
    <row r="18" spans="1:31" ht="15.75" thickBot="1" x14ac:dyDescent="0.3">
      <c r="A18" s="30">
        <v>7</v>
      </c>
      <c r="B18" s="40"/>
      <c r="C18" s="31"/>
      <c r="D18" s="31"/>
      <c r="E18" s="32"/>
      <c r="F18" s="33"/>
      <c r="G18" s="34"/>
      <c r="H18" s="38"/>
      <c r="I18" s="33"/>
      <c r="J18" s="34"/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0</v>
      </c>
      <c r="AE18" s="83"/>
    </row>
    <row r="19" spans="1:31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1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1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1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1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1" ht="15.75" thickBot="1" x14ac:dyDescent="0.3">
      <c r="A24" s="30">
        <v>2</v>
      </c>
      <c r="B24" s="40" t="s">
        <v>47</v>
      </c>
      <c r="C24" s="31"/>
      <c r="D24" s="31">
        <v>1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>
        <v>300</v>
      </c>
    </row>
    <row r="25" spans="1:31" ht="15.75" thickBot="1" x14ac:dyDescent="0.3">
      <c r="A25" s="19">
        <v>0</v>
      </c>
      <c r="B25" s="41" t="s">
        <v>15</v>
      </c>
      <c r="C25" s="20"/>
      <c r="D25" s="20">
        <v>0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/>
    </row>
    <row r="26" spans="1:31" ht="15.75" thickBot="1" x14ac:dyDescent="0.3">
      <c r="A26" s="30">
        <v>0</v>
      </c>
      <c r="B26" s="40" t="s">
        <v>16</v>
      </c>
      <c r="C26" s="31"/>
      <c r="D26" s="31">
        <v>0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/>
    </row>
    <row r="27" spans="1:31" ht="15.75" thickBot="1" x14ac:dyDescent="0.3">
      <c r="A27" s="36">
        <v>1</v>
      </c>
      <c r="B27" s="67" t="s">
        <v>48</v>
      </c>
      <c r="C27" s="68"/>
      <c r="D27" s="68">
        <v>2</v>
      </c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48">
        <f t="shared" si="0"/>
        <v>0</v>
      </c>
      <c r="AE27" s="86">
        <v>1050</v>
      </c>
    </row>
    <row r="28" spans="1:31" x14ac:dyDescent="0.25">
      <c r="AE28" s="87"/>
    </row>
  </sheetData>
  <pageMargins left="0.7" right="0.7" top="0.78740157499999996" bottom="0.78740157499999996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7"/>
  <sheetViews>
    <sheetView zoomScale="60" zoomScaleNormal="60" workbookViewId="0">
      <selection activeCell="D27" sqref="D27"/>
    </sheetView>
  </sheetViews>
  <sheetFormatPr baseColWidth="10" defaultRowHeight="15" x14ac:dyDescent="0.25"/>
  <cols>
    <col min="2" max="2" width="22.85546875" customWidth="1"/>
    <col min="3" max="3" width="23.140625" customWidth="1"/>
  </cols>
  <sheetData>
    <row r="2" spans="1:31" ht="26.25" x14ac:dyDescent="0.4">
      <c r="B2" s="2" t="s">
        <v>26</v>
      </c>
      <c r="C2" s="2" t="s">
        <v>29</v>
      </c>
    </row>
    <row r="3" spans="1:31" ht="26.25" x14ac:dyDescent="0.4">
      <c r="B3" s="2" t="s">
        <v>56</v>
      </c>
      <c r="C3" s="2" t="s">
        <v>14</v>
      </c>
      <c r="E3" s="1" t="s">
        <v>57</v>
      </c>
    </row>
    <row r="5" spans="1:31" x14ac:dyDescent="0.25">
      <c r="B5" t="s">
        <v>3</v>
      </c>
    </row>
    <row r="6" spans="1:31" x14ac:dyDescent="0.25">
      <c r="B6" t="s">
        <v>4</v>
      </c>
      <c r="C6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59</v>
      </c>
      <c r="C12" s="48" t="s">
        <v>51</v>
      </c>
      <c r="D12" s="48"/>
      <c r="E12" s="49">
        <v>2004</v>
      </c>
      <c r="F12" s="50">
        <v>1</v>
      </c>
      <c r="G12" s="51">
        <v>100</v>
      </c>
      <c r="H12" s="52"/>
      <c r="I12" s="50"/>
      <c r="J12" s="51"/>
      <c r="K12" s="52"/>
      <c r="L12" s="50">
        <v>1</v>
      </c>
      <c r="M12" s="51">
        <v>100</v>
      </c>
      <c r="N12" s="52"/>
      <c r="O12" s="50"/>
      <c r="P12" s="51"/>
      <c r="Q12" s="52"/>
      <c r="R12" s="50"/>
      <c r="S12" s="51"/>
      <c r="T12" s="62"/>
      <c r="U12" s="50">
        <v>1</v>
      </c>
      <c r="V12" s="51">
        <v>100</v>
      </c>
      <c r="W12" s="62"/>
      <c r="X12" s="50"/>
      <c r="Y12" s="51"/>
      <c r="Z12" s="62"/>
      <c r="AA12" s="50">
        <v>1</v>
      </c>
      <c r="AB12" s="51">
        <v>100</v>
      </c>
      <c r="AC12" s="52"/>
      <c r="AD12" s="48">
        <f>SUM(AB12,Y12,V12,S12,P12,M12,J12,G12,)</f>
        <v>400</v>
      </c>
      <c r="AE12" s="82">
        <v>400</v>
      </c>
    </row>
    <row r="13" spans="1:31" ht="15.75" thickBot="1" x14ac:dyDescent="0.3">
      <c r="A13" s="19">
        <v>2</v>
      </c>
      <c r="B13" s="40" t="s">
        <v>52</v>
      </c>
      <c r="C13" s="31" t="s">
        <v>51</v>
      </c>
      <c r="D13" s="31"/>
      <c r="E13" s="32">
        <v>2005</v>
      </c>
      <c r="F13" s="33"/>
      <c r="G13" s="34"/>
      <c r="H13" s="35"/>
      <c r="I13" s="33"/>
      <c r="J13" s="34"/>
      <c r="K13" s="35"/>
      <c r="L13" s="33">
        <v>2</v>
      </c>
      <c r="M13" s="34">
        <v>75</v>
      </c>
      <c r="N13" s="35"/>
      <c r="O13" s="33"/>
      <c r="P13" s="34"/>
      <c r="Q13" s="35"/>
      <c r="R13" s="33"/>
      <c r="S13" s="34"/>
      <c r="T13" s="63"/>
      <c r="U13" s="33"/>
      <c r="V13" s="34"/>
      <c r="W13" s="63"/>
      <c r="X13" s="33"/>
      <c r="Y13" s="34"/>
      <c r="Z13" s="63"/>
      <c r="AA13" s="33"/>
      <c r="AB13" s="34"/>
      <c r="AC13" s="35"/>
      <c r="AD13" s="48">
        <f t="shared" ref="AD13:AD27" si="0">SUM(AB13,Y13,V13,S13,P13,M13,J13,G13,)</f>
        <v>75</v>
      </c>
      <c r="AE13" s="83">
        <v>75</v>
      </c>
    </row>
    <row r="14" spans="1:31" ht="15.75" thickBot="1" x14ac:dyDescent="0.3">
      <c r="A14" s="30">
        <v>3</v>
      </c>
      <c r="B14" s="42"/>
      <c r="C14" s="25"/>
      <c r="D14" s="25"/>
      <c r="E14" s="26"/>
      <c r="F14" s="27"/>
      <c r="G14" s="28"/>
      <c r="H14" s="29"/>
      <c r="I14" s="27"/>
      <c r="J14" s="28"/>
      <c r="K14" s="29"/>
      <c r="L14" s="27"/>
      <c r="M14" s="28"/>
      <c r="N14" s="29"/>
      <c r="O14" s="27"/>
      <c r="P14" s="28"/>
      <c r="Q14" s="29"/>
      <c r="R14" s="27"/>
      <c r="S14" s="28"/>
      <c r="T14" s="64"/>
      <c r="U14" s="27"/>
      <c r="V14" s="28"/>
      <c r="W14" s="64"/>
      <c r="X14" s="27"/>
      <c r="Y14" s="28"/>
      <c r="Z14" s="64"/>
      <c r="AA14" s="27"/>
      <c r="AB14" s="28"/>
      <c r="AC14" s="29"/>
      <c r="AD14" s="48">
        <f t="shared" si="0"/>
        <v>0</v>
      </c>
      <c r="AE14" s="84"/>
    </row>
    <row r="15" spans="1:31" ht="15.75" thickBot="1" x14ac:dyDescent="0.3">
      <c r="A15" s="19">
        <v>4</v>
      </c>
      <c r="B15" s="39"/>
      <c r="C15" s="20"/>
      <c r="D15" s="20"/>
      <c r="E15" s="21"/>
      <c r="F15" s="22"/>
      <c r="G15" s="24"/>
      <c r="H15" s="23"/>
      <c r="I15" s="22"/>
      <c r="J15" s="24"/>
      <c r="K15" s="23"/>
      <c r="L15" s="22"/>
      <c r="M15" s="24"/>
      <c r="N15" s="23"/>
      <c r="O15" s="22"/>
      <c r="P15" s="24"/>
      <c r="Q15" s="23"/>
      <c r="R15" s="22"/>
      <c r="S15" s="24"/>
      <c r="T15" s="65"/>
      <c r="U15" s="22"/>
      <c r="V15" s="24"/>
      <c r="W15" s="65"/>
      <c r="X15" s="22"/>
      <c r="Y15" s="24"/>
      <c r="Z15" s="65"/>
      <c r="AA15" s="22"/>
      <c r="AB15" s="24"/>
      <c r="AC15" s="23"/>
      <c r="AD15" s="48">
        <f t="shared" si="0"/>
        <v>0</v>
      </c>
      <c r="AE15" s="85"/>
    </row>
    <row r="16" spans="1:31" ht="15.75" thickBot="1" x14ac:dyDescent="0.3">
      <c r="A16" s="30">
        <v>5</v>
      </c>
      <c r="B16" s="42"/>
      <c r="C16" s="25"/>
      <c r="D16" s="25"/>
      <c r="E16" s="2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0</v>
      </c>
      <c r="AE16" s="84"/>
    </row>
    <row r="17" spans="1:31" ht="15.75" thickBot="1" x14ac:dyDescent="0.3">
      <c r="A17" s="19">
        <v>6</v>
      </c>
      <c r="B17" s="39"/>
      <c r="C17" s="20"/>
      <c r="D17" s="20"/>
      <c r="E17" s="21"/>
      <c r="F17" s="22"/>
      <c r="G17" s="24"/>
      <c r="H17" s="23"/>
      <c r="I17" s="22"/>
      <c r="J17" s="24"/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0</v>
      </c>
      <c r="AE17" s="85"/>
    </row>
    <row r="18" spans="1:31" ht="15.75" thickBot="1" x14ac:dyDescent="0.3">
      <c r="A18" s="30">
        <v>7</v>
      </c>
      <c r="B18" s="40"/>
      <c r="C18" s="31"/>
      <c r="D18" s="31"/>
      <c r="E18" s="32"/>
      <c r="F18" s="33"/>
      <c r="G18" s="34"/>
      <c r="H18" s="38"/>
      <c r="I18" s="33"/>
      <c r="J18" s="34"/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0</v>
      </c>
      <c r="AE18" s="83"/>
    </row>
    <row r="19" spans="1:31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1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1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1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1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1" ht="15.75" thickBot="1" x14ac:dyDescent="0.3">
      <c r="A24" s="30">
        <v>0</v>
      </c>
      <c r="B24" s="40" t="s">
        <v>47</v>
      </c>
      <c r="C24" s="31"/>
      <c r="D24" s="31">
        <v>0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/>
    </row>
    <row r="25" spans="1:31" ht="15.75" thickBot="1" x14ac:dyDescent="0.3">
      <c r="A25" s="19">
        <v>0</v>
      </c>
      <c r="B25" s="41" t="s">
        <v>15</v>
      </c>
      <c r="C25" s="20"/>
      <c r="D25" s="20">
        <v>0</v>
      </c>
      <c r="E25" s="21"/>
      <c r="F25" s="22"/>
      <c r="G25" s="45">
        <v>0</v>
      </c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/>
    </row>
    <row r="26" spans="1:31" ht="15.75" thickBot="1" x14ac:dyDescent="0.3">
      <c r="A26" s="30">
        <v>0</v>
      </c>
      <c r="B26" s="40" t="s">
        <v>16</v>
      </c>
      <c r="C26" s="31"/>
      <c r="D26" s="31">
        <v>0</v>
      </c>
      <c r="E26" s="32"/>
      <c r="F26" s="33"/>
      <c r="G26" s="44">
        <v>0</v>
      </c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/>
    </row>
    <row r="27" spans="1:31" ht="15.75" thickBot="1" x14ac:dyDescent="0.3">
      <c r="A27" s="36">
        <v>1</v>
      </c>
      <c r="B27" s="67" t="s">
        <v>48</v>
      </c>
      <c r="C27" s="68"/>
      <c r="D27" s="68">
        <v>1</v>
      </c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48">
        <f t="shared" si="0"/>
        <v>0</v>
      </c>
      <c r="AE27" s="86">
        <v>475</v>
      </c>
    </row>
  </sheetData>
  <pageMargins left="0.7" right="0.7" top="0.78740157499999996" bottom="0.78740157499999996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0" zoomScaleNormal="70" workbookViewId="0">
      <selection activeCell="D17" sqref="D17"/>
    </sheetView>
  </sheetViews>
  <sheetFormatPr baseColWidth="10" defaultRowHeight="15" x14ac:dyDescent="0.25"/>
  <cols>
    <col min="2" max="2" width="18.7109375" customWidth="1"/>
    <col min="3" max="3" width="17.85546875" customWidth="1"/>
    <col min="4" max="4" width="6" customWidth="1"/>
    <col min="5" max="5" width="9.42578125" customWidth="1"/>
    <col min="6" max="6" width="8.42578125" customWidth="1"/>
    <col min="7" max="7" width="8.140625" customWidth="1"/>
    <col min="8" max="8" width="9.28515625" customWidth="1"/>
    <col min="9" max="9" width="9.42578125" customWidth="1"/>
    <col min="10" max="10" width="10" customWidth="1"/>
    <col min="11" max="11" width="9.42578125" customWidth="1"/>
    <col min="12" max="12" width="9.28515625" customWidth="1"/>
    <col min="13" max="13" width="9.140625" customWidth="1"/>
    <col min="14" max="14" width="9.5703125" customWidth="1"/>
    <col min="15" max="15" width="9.42578125" customWidth="1"/>
    <col min="16" max="16" width="9.5703125" customWidth="1"/>
    <col min="17" max="18" width="10" customWidth="1"/>
    <col min="19" max="19" width="9.42578125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5</v>
      </c>
      <c r="C2" s="2" t="s">
        <v>14</v>
      </c>
      <c r="E2" s="1" t="s">
        <v>66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6" spans="1:31" x14ac:dyDescent="0.25">
      <c r="B6" t="s">
        <v>24</v>
      </c>
      <c r="C6" s="46" t="s">
        <v>25</v>
      </c>
    </row>
    <row r="7" spans="1:31" x14ac:dyDescent="0.25">
      <c r="C7" s="1"/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60</v>
      </c>
      <c r="C12" s="48" t="s">
        <v>51</v>
      </c>
      <c r="D12" s="48"/>
      <c r="E12" s="49">
        <v>2008</v>
      </c>
      <c r="F12" s="50">
        <v>2</v>
      </c>
      <c r="G12" s="51">
        <v>75</v>
      </c>
      <c r="H12" s="52"/>
      <c r="I12" s="50">
        <v>2</v>
      </c>
      <c r="J12" s="51">
        <v>75</v>
      </c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>
        <v>2</v>
      </c>
      <c r="Y12" s="51">
        <v>75</v>
      </c>
      <c r="Z12" s="62"/>
      <c r="AA12" s="50">
        <v>1</v>
      </c>
      <c r="AB12" s="51">
        <v>100</v>
      </c>
      <c r="AC12" s="52"/>
      <c r="AD12" s="48">
        <f>SUM(AB12,Y12,V12,S12,P12,M12,J12,G12,)</f>
        <v>725</v>
      </c>
      <c r="AE12" s="82">
        <v>650</v>
      </c>
    </row>
    <row r="13" spans="1:31" ht="15.75" thickBot="1" x14ac:dyDescent="0.3">
      <c r="A13" s="19">
        <v>2</v>
      </c>
      <c r="B13" s="40" t="s">
        <v>61</v>
      </c>
      <c r="C13" s="31" t="s">
        <v>51</v>
      </c>
      <c r="D13" s="31"/>
      <c r="E13" s="32">
        <v>2008</v>
      </c>
      <c r="F13" s="33">
        <v>1</v>
      </c>
      <c r="G13" s="34">
        <v>100</v>
      </c>
      <c r="H13" s="35"/>
      <c r="I13" s="33">
        <v>1</v>
      </c>
      <c r="J13" s="34">
        <v>100</v>
      </c>
      <c r="K13" s="35"/>
      <c r="L13" s="33"/>
      <c r="M13" s="34"/>
      <c r="N13" s="35"/>
      <c r="O13" s="33">
        <v>2</v>
      </c>
      <c r="P13" s="34">
        <v>75</v>
      </c>
      <c r="Q13" s="35"/>
      <c r="R13" s="33">
        <v>3</v>
      </c>
      <c r="S13" s="34">
        <v>50</v>
      </c>
      <c r="T13" s="63"/>
      <c r="U13" s="33"/>
      <c r="V13" s="34"/>
      <c r="W13" s="63"/>
      <c r="X13" s="33">
        <v>1</v>
      </c>
      <c r="Y13" s="34">
        <v>100</v>
      </c>
      <c r="Z13" s="63"/>
      <c r="AA13" s="33"/>
      <c r="AB13" s="34"/>
      <c r="AC13" s="35"/>
      <c r="AD13" s="48">
        <f t="shared" ref="AD13:AD26" si="0">SUM(AB13,Y13,V13,S13,P13,M13,J13,G13,)</f>
        <v>425</v>
      </c>
      <c r="AE13" s="83">
        <v>425</v>
      </c>
    </row>
    <row r="14" spans="1:31" ht="15.75" thickBot="1" x14ac:dyDescent="0.3">
      <c r="A14" s="30">
        <v>3</v>
      </c>
      <c r="B14" s="42" t="s">
        <v>62</v>
      </c>
      <c r="C14" s="25" t="s">
        <v>121</v>
      </c>
      <c r="D14" s="25"/>
      <c r="E14" s="26">
        <v>2009</v>
      </c>
      <c r="F14" s="27">
        <v>3</v>
      </c>
      <c r="G14" s="28">
        <v>50</v>
      </c>
      <c r="H14" s="29"/>
      <c r="I14" s="27">
        <v>3</v>
      </c>
      <c r="J14" s="28">
        <v>50</v>
      </c>
      <c r="K14" s="29"/>
      <c r="L14" s="27">
        <v>3</v>
      </c>
      <c r="M14" s="28">
        <v>50</v>
      </c>
      <c r="N14" s="29"/>
      <c r="O14" s="27">
        <v>4</v>
      </c>
      <c r="P14" s="28">
        <v>40</v>
      </c>
      <c r="Q14" s="29"/>
      <c r="R14" s="27">
        <v>4</v>
      </c>
      <c r="S14" s="28">
        <v>40</v>
      </c>
      <c r="T14" s="64"/>
      <c r="U14" s="27">
        <v>3</v>
      </c>
      <c r="V14" s="28">
        <v>50</v>
      </c>
      <c r="W14" s="64"/>
      <c r="X14" s="27">
        <v>3</v>
      </c>
      <c r="Y14" s="28">
        <v>50</v>
      </c>
      <c r="Z14" s="64"/>
      <c r="AA14" s="27">
        <v>2</v>
      </c>
      <c r="AB14" s="28">
        <v>75</v>
      </c>
      <c r="AC14" s="29"/>
      <c r="AD14" s="48">
        <f t="shared" si="0"/>
        <v>405</v>
      </c>
      <c r="AE14" s="84">
        <v>365</v>
      </c>
    </row>
    <row r="15" spans="1:31" ht="15.75" thickBot="1" x14ac:dyDescent="0.3">
      <c r="A15" s="19">
        <v>4</v>
      </c>
      <c r="B15" s="39" t="s">
        <v>64</v>
      </c>
      <c r="C15" s="20" t="s">
        <v>51</v>
      </c>
      <c r="D15" s="20"/>
      <c r="E15" s="21">
        <v>2009</v>
      </c>
      <c r="F15" s="22"/>
      <c r="G15" s="24"/>
      <c r="H15" s="23"/>
      <c r="I15" s="22"/>
      <c r="J15" s="24"/>
      <c r="K15" s="23"/>
      <c r="L15" s="22"/>
      <c r="M15" s="24"/>
      <c r="N15" s="23"/>
      <c r="O15" s="22">
        <v>3</v>
      </c>
      <c r="P15" s="24">
        <v>50</v>
      </c>
      <c r="Q15" s="23"/>
      <c r="R15" s="22">
        <v>2</v>
      </c>
      <c r="S15" s="24">
        <v>75</v>
      </c>
      <c r="T15" s="65"/>
      <c r="U15" s="22">
        <v>2</v>
      </c>
      <c r="V15" s="24">
        <v>75</v>
      </c>
      <c r="W15" s="65"/>
      <c r="X15" s="22"/>
      <c r="Y15" s="24"/>
      <c r="Z15" s="65"/>
      <c r="AA15" s="22">
        <v>3</v>
      </c>
      <c r="AB15" s="24">
        <v>50</v>
      </c>
      <c r="AC15" s="23"/>
      <c r="AD15" s="48">
        <f t="shared" si="0"/>
        <v>250</v>
      </c>
      <c r="AE15" s="85">
        <v>250</v>
      </c>
    </row>
    <row r="16" spans="1:31" ht="15.75" thickBot="1" x14ac:dyDescent="0.3">
      <c r="A16" s="30">
        <v>5</v>
      </c>
      <c r="B16" s="42" t="s">
        <v>65</v>
      </c>
      <c r="C16" s="25" t="s">
        <v>46</v>
      </c>
      <c r="D16" s="25"/>
      <c r="E16" s="26">
        <v>2009</v>
      </c>
      <c r="F16" s="27">
        <v>4</v>
      </c>
      <c r="G16" s="28">
        <v>40</v>
      </c>
      <c r="H16" s="29"/>
      <c r="I16" s="27"/>
      <c r="J16" s="28"/>
      <c r="K16" s="29"/>
      <c r="L16" s="27">
        <v>2</v>
      </c>
      <c r="M16" s="28">
        <v>75</v>
      </c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115</v>
      </c>
      <c r="AE16" s="84">
        <v>115</v>
      </c>
    </row>
    <row r="17" spans="1:31" ht="15.75" thickBot="1" x14ac:dyDescent="0.3">
      <c r="A17" s="19">
        <v>6</v>
      </c>
      <c r="B17" s="39"/>
      <c r="C17" s="20"/>
      <c r="D17" s="20"/>
      <c r="E17" s="21"/>
      <c r="F17" s="22"/>
      <c r="G17" s="24"/>
      <c r="H17" s="23"/>
      <c r="I17" s="22"/>
      <c r="J17" s="24"/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0</v>
      </c>
      <c r="AE17" s="85"/>
    </row>
    <row r="18" spans="1:31" ht="15.75" thickBot="1" x14ac:dyDescent="0.3">
      <c r="A18" s="30">
        <v>7</v>
      </c>
      <c r="B18" s="40"/>
      <c r="C18" s="31"/>
      <c r="D18" s="31"/>
      <c r="E18" s="32"/>
      <c r="F18" s="33"/>
      <c r="G18" s="34"/>
      <c r="H18" s="38"/>
      <c r="I18" s="33"/>
      <c r="J18" s="34"/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0</v>
      </c>
      <c r="AE18" s="83"/>
    </row>
    <row r="19" spans="1:31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1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1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1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1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1" ht="15.75" thickBot="1" x14ac:dyDescent="0.3">
      <c r="A24" s="30">
        <v>3</v>
      </c>
      <c r="B24" s="40" t="s">
        <v>47</v>
      </c>
      <c r="C24" s="31"/>
      <c r="D24" s="31">
        <v>1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>
        <v>115</v>
      </c>
    </row>
    <row r="25" spans="1:31" ht="15.75" thickBot="1" x14ac:dyDescent="0.3">
      <c r="A25" s="19">
        <v>0</v>
      </c>
      <c r="B25" s="41" t="s">
        <v>15</v>
      </c>
      <c r="C25" s="20"/>
      <c r="D25" s="20">
        <v>0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/>
    </row>
    <row r="26" spans="1:31" x14ac:dyDescent="0.25">
      <c r="A26" s="30">
        <v>2</v>
      </c>
      <c r="B26" s="40" t="s">
        <v>16</v>
      </c>
      <c r="C26" s="31"/>
      <c r="D26" s="31">
        <v>1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>
        <v>365</v>
      </c>
    </row>
    <row r="27" spans="1:31" ht="15.75" thickBot="1" x14ac:dyDescent="0.3">
      <c r="A27" s="36">
        <v>1</v>
      </c>
      <c r="B27" s="67" t="s">
        <v>48</v>
      </c>
      <c r="C27" s="68"/>
      <c r="D27" s="68">
        <v>3</v>
      </c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74">
        <f>SUM(AB27,S27,P27,M27,J27,G27)</f>
        <v>0</v>
      </c>
      <c r="AE27" s="86">
        <v>1325</v>
      </c>
    </row>
  </sheetData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="60" zoomScaleNormal="60" workbookViewId="0">
      <selection activeCell="B29" sqref="B29"/>
    </sheetView>
  </sheetViews>
  <sheetFormatPr baseColWidth="10" defaultRowHeight="15" x14ac:dyDescent="0.25"/>
  <cols>
    <col min="2" max="2" width="18" customWidth="1"/>
    <col min="3" max="3" width="17.5703125" customWidth="1"/>
    <col min="4" max="4" width="6.85546875" customWidth="1"/>
    <col min="5" max="5" width="8.140625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12</v>
      </c>
      <c r="C2" s="2" t="s">
        <v>14</v>
      </c>
      <c r="E2" s="1" t="s">
        <v>54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6" spans="1:31" x14ac:dyDescent="0.25">
      <c r="B6" t="s">
        <v>24</v>
      </c>
      <c r="C6" s="46" t="s">
        <v>25</v>
      </c>
    </row>
    <row r="7" spans="1:31" x14ac:dyDescent="0.25">
      <c r="C7" s="1"/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67</v>
      </c>
      <c r="C12" s="48" t="s">
        <v>121</v>
      </c>
      <c r="D12" s="48"/>
      <c r="E12" s="49">
        <v>2006</v>
      </c>
      <c r="F12" s="50">
        <v>1</v>
      </c>
      <c r="G12" s="51">
        <v>100</v>
      </c>
      <c r="H12" s="52"/>
      <c r="I12" s="50">
        <v>1</v>
      </c>
      <c r="J12" s="51">
        <v>100</v>
      </c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>
        <v>1</v>
      </c>
      <c r="Y12" s="51">
        <v>100</v>
      </c>
      <c r="Z12" s="62"/>
      <c r="AA12" s="50">
        <v>3</v>
      </c>
      <c r="AB12" s="51">
        <v>50</v>
      </c>
      <c r="AC12" s="52"/>
      <c r="AD12" s="48">
        <f>SUM(AB12,Y12,V12,S12,P12,M12,J12,G12,)</f>
        <v>750</v>
      </c>
      <c r="AE12" s="82">
        <v>700</v>
      </c>
    </row>
    <row r="13" spans="1:31" ht="15.75" thickBot="1" x14ac:dyDescent="0.3">
      <c r="A13" s="19">
        <v>2</v>
      </c>
      <c r="B13" s="40" t="s">
        <v>68</v>
      </c>
      <c r="C13" s="31" t="s">
        <v>22</v>
      </c>
      <c r="D13" s="31"/>
      <c r="E13" s="32">
        <v>2006</v>
      </c>
      <c r="F13" s="33">
        <v>2</v>
      </c>
      <c r="G13" s="34">
        <v>75</v>
      </c>
      <c r="H13" s="35"/>
      <c r="I13" s="33">
        <v>2</v>
      </c>
      <c r="J13" s="34">
        <v>75</v>
      </c>
      <c r="K13" s="35"/>
      <c r="L13" s="33">
        <v>3</v>
      </c>
      <c r="M13" s="34">
        <v>50</v>
      </c>
      <c r="N13" s="35"/>
      <c r="O13" s="33">
        <v>2</v>
      </c>
      <c r="P13" s="34">
        <v>75</v>
      </c>
      <c r="Q13" s="35"/>
      <c r="R13" s="33">
        <v>3</v>
      </c>
      <c r="S13" s="34">
        <v>50</v>
      </c>
      <c r="T13" s="63"/>
      <c r="U13" s="33">
        <v>2</v>
      </c>
      <c r="V13" s="34">
        <v>75</v>
      </c>
      <c r="W13" s="63"/>
      <c r="X13" s="33">
        <v>2</v>
      </c>
      <c r="Y13" s="34">
        <v>75</v>
      </c>
      <c r="Z13" s="63"/>
      <c r="AA13" s="33">
        <v>2</v>
      </c>
      <c r="AB13" s="34">
        <v>75</v>
      </c>
      <c r="AC13" s="35"/>
      <c r="AD13" s="48">
        <f t="shared" ref="AD13:AD27" si="0">SUM(AB13,Y13,V13,S13,P13,M13,J13,G13,)</f>
        <v>550</v>
      </c>
      <c r="AE13" s="83">
        <v>500</v>
      </c>
    </row>
    <row r="14" spans="1:31" ht="15.75" thickBot="1" x14ac:dyDescent="0.3">
      <c r="A14" s="30">
        <v>3</v>
      </c>
      <c r="B14" s="42" t="s">
        <v>27</v>
      </c>
      <c r="C14" s="25" t="s">
        <v>19</v>
      </c>
      <c r="D14" s="25"/>
      <c r="E14" s="26">
        <v>2007</v>
      </c>
      <c r="F14" s="27"/>
      <c r="G14" s="28"/>
      <c r="H14" s="29"/>
      <c r="I14" s="27"/>
      <c r="J14" s="28"/>
      <c r="K14" s="29"/>
      <c r="L14" s="27">
        <v>2</v>
      </c>
      <c r="M14" s="28">
        <v>75</v>
      </c>
      <c r="N14" s="29"/>
      <c r="O14" s="27">
        <v>3</v>
      </c>
      <c r="P14" s="28">
        <v>50</v>
      </c>
      <c r="Q14" s="29"/>
      <c r="R14" s="27">
        <v>2</v>
      </c>
      <c r="S14" s="28">
        <v>75</v>
      </c>
      <c r="T14" s="64"/>
      <c r="U14" s="27">
        <v>3</v>
      </c>
      <c r="V14" s="28">
        <v>50</v>
      </c>
      <c r="W14" s="64"/>
      <c r="X14" s="27"/>
      <c r="Y14" s="28"/>
      <c r="Z14" s="64"/>
      <c r="AA14" s="27">
        <v>1</v>
      </c>
      <c r="AB14" s="28">
        <v>100</v>
      </c>
      <c r="AC14" s="29"/>
      <c r="AD14" s="48">
        <f t="shared" si="0"/>
        <v>350</v>
      </c>
      <c r="AE14" s="84">
        <v>350</v>
      </c>
    </row>
    <row r="15" spans="1:31" ht="15.75" thickBot="1" x14ac:dyDescent="0.3">
      <c r="A15" s="19">
        <v>4</v>
      </c>
      <c r="B15" s="39" t="s">
        <v>69</v>
      </c>
      <c r="C15" s="20" t="s">
        <v>70</v>
      </c>
      <c r="D15" s="20"/>
      <c r="E15" s="21">
        <v>2006</v>
      </c>
      <c r="F15" s="22">
        <v>3</v>
      </c>
      <c r="G15" s="24">
        <v>50</v>
      </c>
      <c r="H15" s="23"/>
      <c r="I15" s="22">
        <v>3</v>
      </c>
      <c r="J15" s="24">
        <v>50</v>
      </c>
      <c r="K15" s="23"/>
      <c r="L15" s="22">
        <v>5</v>
      </c>
      <c r="M15" s="24">
        <v>30</v>
      </c>
      <c r="N15" s="23"/>
      <c r="O15" s="22">
        <v>4</v>
      </c>
      <c r="P15" s="24">
        <v>40</v>
      </c>
      <c r="Q15" s="23"/>
      <c r="R15" s="22">
        <v>6</v>
      </c>
      <c r="S15" s="24">
        <v>20</v>
      </c>
      <c r="T15" s="65"/>
      <c r="U15" s="22">
        <v>6</v>
      </c>
      <c r="V15" s="24">
        <v>20</v>
      </c>
      <c r="W15" s="65"/>
      <c r="X15" s="22">
        <v>3</v>
      </c>
      <c r="Y15" s="24">
        <v>50</v>
      </c>
      <c r="Z15" s="65"/>
      <c r="AA15" s="22">
        <v>4</v>
      </c>
      <c r="AB15" s="24">
        <v>40</v>
      </c>
      <c r="AC15" s="23"/>
      <c r="AD15" s="48">
        <f t="shared" si="0"/>
        <v>300</v>
      </c>
      <c r="AE15" s="85">
        <v>280</v>
      </c>
    </row>
    <row r="16" spans="1:31" ht="15.75" thickBot="1" x14ac:dyDescent="0.3">
      <c r="A16" s="30">
        <v>5</v>
      </c>
      <c r="B16" s="42" t="s">
        <v>71</v>
      </c>
      <c r="C16" s="25" t="s">
        <v>22</v>
      </c>
      <c r="D16" s="25"/>
      <c r="E16" s="26">
        <v>2006</v>
      </c>
      <c r="F16" s="27"/>
      <c r="G16" s="28"/>
      <c r="H16" s="29"/>
      <c r="I16" s="27"/>
      <c r="J16" s="28"/>
      <c r="K16" s="29"/>
      <c r="L16" s="27">
        <v>4</v>
      </c>
      <c r="M16" s="28">
        <v>40</v>
      </c>
      <c r="N16" s="29"/>
      <c r="O16" s="27">
        <v>5</v>
      </c>
      <c r="P16" s="28">
        <v>30</v>
      </c>
      <c r="Q16" s="29"/>
      <c r="R16" s="27">
        <v>4</v>
      </c>
      <c r="S16" s="28">
        <v>40</v>
      </c>
      <c r="T16" s="64"/>
      <c r="U16" s="27">
        <v>5</v>
      </c>
      <c r="V16" s="28">
        <v>30</v>
      </c>
      <c r="W16" s="64"/>
      <c r="X16" s="27"/>
      <c r="Y16" s="28"/>
      <c r="Z16" s="64"/>
      <c r="AA16" s="27">
        <v>5</v>
      </c>
      <c r="AB16" s="28">
        <v>30</v>
      </c>
      <c r="AC16" s="29"/>
      <c r="AD16" s="48">
        <f t="shared" si="0"/>
        <v>170</v>
      </c>
      <c r="AE16" s="84">
        <v>170</v>
      </c>
    </row>
    <row r="17" spans="1:33" ht="15.75" thickBot="1" x14ac:dyDescent="0.3">
      <c r="A17" s="19">
        <v>6</v>
      </c>
      <c r="B17" s="39" t="s">
        <v>72</v>
      </c>
      <c r="C17" s="20" t="s">
        <v>46</v>
      </c>
      <c r="D17" s="20"/>
      <c r="E17" s="21">
        <v>2006</v>
      </c>
      <c r="F17" s="22">
        <v>4</v>
      </c>
      <c r="G17" s="24">
        <v>40</v>
      </c>
      <c r="H17" s="23"/>
      <c r="I17" s="22">
        <v>4</v>
      </c>
      <c r="J17" s="24">
        <v>40</v>
      </c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>
        <v>4</v>
      </c>
      <c r="Y17" s="24">
        <v>40</v>
      </c>
      <c r="Z17" s="65"/>
      <c r="AA17" s="22"/>
      <c r="AB17" s="24"/>
      <c r="AC17" s="23"/>
      <c r="AD17" s="48">
        <f t="shared" si="0"/>
        <v>120</v>
      </c>
      <c r="AE17" s="85">
        <v>120</v>
      </c>
    </row>
    <row r="18" spans="1:33" ht="15.75" thickBot="1" x14ac:dyDescent="0.3">
      <c r="A18" s="30">
        <v>7</v>
      </c>
      <c r="B18" s="40" t="s">
        <v>73</v>
      </c>
      <c r="C18" s="31" t="s">
        <v>51</v>
      </c>
      <c r="D18" s="31"/>
      <c r="E18" s="32">
        <v>2006</v>
      </c>
      <c r="F18" s="33"/>
      <c r="G18" s="34"/>
      <c r="H18" s="38"/>
      <c r="I18" s="33"/>
      <c r="J18" s="34"/>
      <c r="K18" s="38"/>
      <c r="L18" s="33"/>
      <c r="M18" s="34"/>
      <c r="N18" s="38"/>
      <c r="O18" s="33">
        <v>6</v>
      </c>
      <c r="P18" s="34">
        <v>20</v>
      </c>
      <c r="Q18" s="38"/>
      <c r="R18" s="33">
        <v>5</v>
      </c>
      <c r="S18" s="34">
        <v>30</v>
      </c>
      <c r="T18" s="66"/>
      <c r="U18" s="33">
        <v>4</v>
      </c>
      <c r="V18" s="34">
        <v>40</v>
      </c>
      <c r="W18" s="66"/>
      <c r="X18" s="33"/>
      <c r="Y18" s="34"/>
      <c r="Z18" s="66"/>
      <c r="AA18" s="33">
        <v>6</v>
      </c>
      <c r="AB18" s="34">
        <v>20</v>
      </c>
      <c r="AC18" s="38"/>
      <c r="AD18" s="48">
        <f t="shared" si="0"/>
        <v>110</v>
      </c>
      <c r="AE18" s="83">
        <v>110</v>
      </c>
      <c r="AG18" s="87"/>
    </row>
    <row r="19" spans="1:33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3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3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3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3" x14ac:dyDescent="0.25">
      <c r="A23" s="115" t="s">
        <v>17</v>
      </c>
      <c r="B23" s="104"/>
      <c r="C23" s="105"/>
      <c r="D23" s="105"/>
      <c r="E23" s="106"/>
      <c r="F23" s="107"/>
      <c r="G23" s="108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10"/>
      <c r="U23" s="107"/>
      <c r="V23" s="108"/>
      <c r="W23" s="110"/>
      <c r="X23" s="107"/>
      <c r="Y23" s="108"/>
      <c r="Z23" s="110"/>
      <c r="AA23" s="107"/>
      <c r="AB23" s="108"/>
      <c r="AC23" s="109"/>
      <c r="AD23" s="116">
        <f t="shared" si="0"/>
        <v>0</v>
      </c>
      <c r="AE23" s="112"/>
    </row>
    <row r="24" spans="1:33" x14ac:dyDescent="0.25">
      <c r="A24" s="30">
        <v>3</v>
      </c>
      <c r="B24" s="40" t="s">
        <v>47</v>
      </c>
      <c r="C24" s="31"/>
      <c r="D24" s="31">
        <v>1</v>
      </c>
      <c r="E24" s="32"/>
      <c r="F24" s="32"/>
      <c r="G24" s="31"/>
      <c r="H24" s="117"/>
      <c r="I24" s="32"/>
      <c r="J24" s="31"/>
      <c r="K24" s="117"/>
      <c r="L24" s="32"/>
      <c r="M24" s="31"/>
      <c r="N24" s="117"/>
      <c r="O24" s="32"/>
      <c r="P24" s="31"/>
      <c r="Q24" s="117"/>
      <c r="R24" s="32"/>
      <c r="S24" s="31"/>
      <c r="T24" s="117"/>
      <c r="U24" s="32"/>
      <c r="V24" s="31"/>
      <c r="W24" s="117"/>
      <c r="X24" s="32"/>
      <c r="Y24" s="31"/>
      <c r="Z24" s="117"/>
      <c r="AA24" s="32"/>
      <c r="AB24" s="31"/>
      <c r="AC24" s="117"/>
      <c r="AD24" s="20">
        <f t="shared" si="0"/>
        <v>0</v>
      </c>
      <c r="AE24" s="83">
        <v>120</v>
      </c>
    </row>
    <row r="25" spans="1:33" x14ac:dyDescent="0.25">
      <c r="A25" s="19">
        <v>2</v>
      </c>
      <c r="B25" s="41" t="s">
        <v>15</v>
      </c>
      <c r="C25" s="20"/>
      <c r="D25" s="20">
        <v>3</v>
      </c>
      <c r="E25" s="21"/>
      <c r="F25" s="21"/>
      <c r="G25" s="20"/>
      <c r="H25" s="118"/>
      <c r="I25" s="21"/>
      <c r="J25" s="20"/>
      <c r="K25" s="118"/>
      <c r="L25" s="21"/>
      <c r="M25" s="20"/>
      <c r="N25" s="118"/>
      <c r="O25" s="21"/>
      <c r="P25" s="20"/>
      <c r="Q25" s="118"/>
      <c r="R25" s="21"/>
      <c r="S25" s="20"/>
      <c r="T25" s="118"/>
      <c r="U25" s="21"/>
      <c r="V25" s="20"/>
      <c r="W25" s="118"/>
      <c r="X25" s="21"/>
      <c r="Y25" s="20"/>
      <c r="Z25" s="118"/>
      <c r="AA25" s="21"/>
      <c r="AB25" s="20"/>
      <c r="AC25" s="118"/>
      <c r="AD25" s="20">
        <f t="shared" si="0"/>
        <v>0</v>
      </c>
      <c r="AE25" s="85">
        <v>950</v>
      </c>
    </row>
    <row r="26" spans="1:33" x14ac:dyDescent="0.25">
      <c r="A26" s="30">
        <v>1</v>
      </c>
      <c r="B26" s="40" t="s">
        <v>16</v>
      </c>
      <c r="C26" s="31"/>
      <c r="D26" s="31">
        <v>2</v>
      </c>
      <c r="E26" s="32"/>
      <c r="F26" s="32"/>
      <c r="G26" s="31"/>
      <c r="H26" s="117"/>
      <c r="I26" s="32"/>
      <c r="J26" s="31"/>
      <c r="K26" s="117"/>
      <c r="L26" s="32"/>
      <c r="M26" s="31"/>
      <c r="N26" s="117"/>
      <c r="O26" s="32"/>
      <c r="P26" s="31"/>
      <c r="Q26" s="117"/>
      <c r="R26" s="32"/>
      <c r="S26" s="31"/>
      <c r="T26" s="117"/>
      <c r="U26" s="32"/>
      <c r="V26" s="31"/>
      <c r="W26" s="117"/>
      <c r="X26" s="32"/>
      <c r="Y26" s="31"/>
      <c r="Z26" s="117"/>
      <c r="AA26" s="32"/>
      <c r="AB26" s="31"/>
      <c r="AC26" s="117"/>
      <c r="AD26" s="20">
        <f t="shared" si="0"/>
        <v>0</v>
      </c>
      <c r="AE26" s="83">
        <v>1050</v>
      </c>
    </row>
    <row r="27" spans="1:33" x14ac:dyDescent="0.25">
      <c r="A27" s="19">
        <v>4</v>
      </c>
      <c r="B27" s="39" t="s">
        <v>48</v>
      </c>
      <c r="C27" s="20"/>
      <c r="D27" s="20">
        <v>1</v>
      </c>
      <c r="E27" s="21"/>
      <c r="F27" s="21"/>
      <c r="G27" s="21"/>
      <c r="H27" s="118"/>
      <c r="I27" s="21"/>
      <c r="J27" s="21"/>
      <c r="K27" s="118"/>
      <c r="L27" s="21"/>
      <c r="M27" s="21"/>
      <c r="N27" s="118"/>
      <c r="O27" s="21"/>
      <c r="P27" s="21"/>
      <c r="Q27" s="118"/>
      <c r="R27" s="21"/>
      <c r="S27" s="21"/>
      <c r="T27" s="118"/>
      <c r="U27" s="21"/>
      <c r="V27" s="21"/>
      <c r="W27" s="118"/>
      <c r="X27" s="21"/>
      <c r="Y27" s="21"/>
      <c r="Z27" s="118"/>
      <c r="AA27" s="21"/>
      <c r="AB27" s="21"/>
      <c r="AC27" s="118"/>
      <c r="AD27" s="20">
        <f t="shared" si="0"/>
        <v>0</v>
      </c>
      <c r="AE27" s="85">
        <v>110</v>
      </c>
      <c r="AG27" s="87"/>
    </row>
    <row r="28" spans="1:33" ht="15.75" thickBot="1" x14ac:dyDescent="0.3">
      <c r="A28" s="99"/>
      <c r="B28" s="113"/>
      <c r="C28" s="113"/>
      <c r="D28" s="11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14"/>
    </row>
  </sheetData>
  <pageMargins left="0.70866141732283472" right="0.70866141732283472" top="0.78740157480314965" bottom="0.78740157480314965" header="0.31496062992125984" footer="0.31496062992125984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9"/>
  <sheetViews>
    <sheetView zoomScale="60" zoomScaleNormal="60" workbookViewId="0">
      <selection activeCell="R32" sqref="R32"/>
    </sheetView>
  </sheetViews>
  <sheetFormatPr baseColWidth="10" defaultRowHeight="15" x14ac:dyDescent="0.25"/>
  <cols>
    <col min="2" max="2" width="22.5703125" customWidth="1"/>
    <col min="3" max="3" width="20" customWidth="1"/>
  </cols>
  <sheetData>
    <row r="2" spans="1:31" ht="26.25" x14ac:dyDescent="0.4">
      <c r="B2" s="2" t="s">
        <v>26</v>
      </c>
      <c r="C2" s="2" t="s">
        <v>29</v>
      </c>
    </row>
    <row r="3" spans="1:31" ht="26.25" x14ac:dyDescent="0.4">
      <c r="B3" s="2" t="s">
        <v>75</v>
      </c>
      <c r="C3" s="2" t="s">
        <v>14</v>
      </c>
      <c r="E3" s="1" t="s">
        <v>77</v>
      </c>
    </row>
    <row r="4" spans="1:31" ht="26.25" x14ac:dyDescent="0.4">
      <c r="B4" s="88" t="s">
        <v>76</v>
      </c>
    </row>
    <row r="5" spans="1:31" x14ac:dyDescent="0.25">
      <c r="B5" t="s">
        <v>3</v>
      </c>
    </row>
    <row r="6" spans="1:31" x14ac:dyDescent="0.25">
      <c r="B6" t="s">
        <v>4</v>
      </c>
      <c r="C6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78</v>
      </c>
      <c r="C12" s="48" t="s">
        <v>46</v>
      </c>
      <c r="D12" s="48"/>
      <c r="E12" s="49">
        <v>2007</v>
      </c>
      <c r="F12" s="50">
        <v>1</v>
      </c>
      <c r="G12" s="51">
        <v>100</v>
      </c>
      <c r="H12" s="52"/>
      <c r="I12" s="50">
        <v>1</v>
      </c>
      <c r="J12" s="51">
        <v>100</v>
      </c>
      <c r="K12" s="52"/>
      <c r="L12" s="50">
        <v>2</v>
      </c>
      <c r="M12" s="51">
        <v>75</v>
      </c>
      <c r="N12" s="52"/>
      <c r="O12" s="50"/>
      <c r="P12" s="51"/>
      <c r="Q12" s="52"/>
      <c r="R12" s="50"/>
      <c r="S12" s="51"/>
      <c r="T12" s="62"/>
      <c r="U12" s="50"/>
      <c r="V12" s="51"/>
      <c r="W12" s="62"/>
      <c r="X12" s="50">
        <v>1</v>
      </c>
      <c r="Y12" s="51">
        <v>100</v>
      </c>
      <c r="Z12" s="62"/>
      <c r="AA12" s="50"/>
      <c r="AB12" s="51"/>
      <c r="AC12" s="52"/>
      <c r="AD12" s="48">
        <f>SUM(AB12,Y12,V12,S12,P12,M12,J12,G12,)</f>
        <v>375</v>
      </c>
      <c r="AE12" s="82">
        <v>375</v>
      </c>
    </row>
    <row r="13" spans="1:31" ht="15.75" thickBot="1" x14ac:dyDescent="0.3">
      <c r="A13" s="19">
        <v>2</v>
      </c>
      <c r="B13" s="40" t="s">
        <v>20</v>
      </c>
      <c r="C13" s="31" t="s">
        <v>63</v>
      </c>
      <c r="D13" s="31"/>
      <c r="E13" s="32">
        <v>2005</v>
      </c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  <c r="R13" s="33"/>
      <c r="S13" s="34"/>
      <c r="T13" s="63"/>
      <c r="U13" s="33">
        <v>1</v>
      </c>
      <c r="V13" s="34">
        <v>100</v>
      </c>
      <c r="W13" s="63"/>
      <c r="X13" s="33"/>
      <c r="Y13" s="34"/>
      <c r="Z13" s="63"/>
      <c r="AA13" s="33">
        <v>1</v>
      </c>
      <c r="AB13" s="34">
        <v>100</v>
      </c>
      <c r="AC13" s="35"/>
      <c r="AD13" s="48">
        <f t="shared" ref="AD13:AD27" si="0">SUM(AB13,Y13,V13,S13,P13,M13,J13,G13,)</f>
        <v>200</v>
      </c>
      <c r="AE13" s="83">
        <v>200</v>
      </c>
    </row>
    <row r="14" spans="1:31" ht="15.75" thickBot="1" x14ac:dyDescent="0.3">
      <c r="A14" s="30">
        <v>3</v>
      </c>
      <c r="B14" s="42" t="s">
        <v>71</v>
      </c>
      <c r="C14" s="25" t="s">
        <v>22</v>
      </c>
      <c r="D14" s="25"/>
      <c r="E14" s="26">
        <v>2006</v>
      </c>
      <c r="F14" s="27"/>
      <c r="G14" s="28"/>
      <c r="H14" s="29"/>
      <c r="I14" s="27">
        <v>2</v>
      </c>
      <c r="J14" s="28">
        <v>75</v>
      </c>
      <c r="K14" s="29"/>
      <c r="L14" s="27"/>
      <c r="M14" s="28"/>
      <c r="N14" s="29"/>
      <c r="O14" s="27"/>
      <c r="P14" s="28"/>
      <c r="Q14" s="29"/>
      <c r="R14" s="27"/>
      <c r="S14" s="28"/>
      <c r="T14" s="64"/>
      <c r="U14" s="27"/>
      <c r="V14" s="28"/>
      <c r="W14" s="64"/>
      <c r="X14" s="27">
        <v>2</v>
      </c>
      <c r="Y14" s="28">
        <v>75</v>
      </c>
      <c r="Z14" s="64"/>
      <c r="AA14" s="27"/>
      <c r="AB14" s="28"/>
      <c r="AC14" s="29"/>
      <c r="AD14" s="48">
        <f t="shared" si="0"/>
        <v>150</v>
      </c>
      <c r="AE14" s="84">
        <v>150</v>
      </c>
    </row>
    <row r="15" spans="1:31" ht="15.75" thickBot="1" x14ac:dyDescent="0.3">
      <c r="A15" s="19">
        <v>4</v>
      </c>
      <c r="B15" s="39" t="s">
        <v>72</v>
      </c>
      <c r="C15" s="20" t="s">
        <v>46</v>
      </c>
      <c r="D15" s="20"/>
      <c r="E15" s="21">
        <v>2006</v>
      </c>
      <c r="F15" s="22"/>
      <c r="G15" s="24"/>
      <c r="H15" s="23"/>
      <c r="I15" s="22"/>
      <c r="J15" s="24"/>
      <c r="K15" s="23"/>
      <c r="L15" s="22">
        <v>1</v>
      </c>
      <c r="M15" s="24">
        <v>100</v>
      </c>
      <c r="N15" s="23"/>
      <c r="O15" s="22"/>
      <c r="P15" s="24"/>
      <c r="Q15" s="23"/>
      <c r="R15" s="22"/>
      <c r="S15" s="24"/>
      <c r="T15" s="65"/>
      <c r="U15" s="22"/>
      <c r="V15" s="24"/>
      <c r="W15" s="65"/>
      <c r="X15" s="22"/>
      <c r="Y15" s="24"/>
      <c r="Z15" s="65"/>
      <c r="AA15" s="22"/>
      <c r="AB15" s="24"/>
      <c r="AC15" s="23"/>
      <c r="AD15" s="48">
        <f t="shared" si="0"/>
        <v>100</v>
      </c>
      <c r="AE15" s="85">
        <v>100</v>
      </c>
    </row>
    <row r="16" spans="1:31" ht="15.75" thickBot="1" x14ac:dyDescent="0.3">
      <c r="A16" s="30">
        <v>5</v>
      </c>
      <c r="B16" s="42" t="s">
        <v>79</v>
      </c>
      <c r="C16" s="25" t="s">
        <v>51</v>
      </c>
      <c r="D16" s="25"/>
      <c r="E16" s="26">
        <v>2005</v>
      </c>
      <c r="F16" s="27">
        <v>3</v>
      </c>
      <c r="G16" s="28">
        <v>50</v>
      </c>
      <c r="H16" s="29"/>
      <c r="I16" s="27">
        <v>3</v>
      </c>
      <c r="J16" s="28">
        <v>50</v>
      </c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100</v>
      </c>
      <c r="AE16" s="84">
        <v>100</v>
      </c>
    </row>
    <row r="17" spans="1:32" ht="15.75" thickBot="1" x14ac:dyDescent="0.3">
      <c r="A17" s="19">
        <v>6</v>
      </c>
      <c r="B17" s="39" t="s">
        <v>73</v>
      </c>
      <c r="C17" s="20" t="s">
        <v>51</v>
      </c>
      <c r="D17" s="20"/>
      <c r="E17" s="21">
        <v>2006</v>
      </c>
      <c r="F17" s="22"/>
      <c r="G17" s="24"/>
      <c r="H17" s="23"/>
      <c r="I17" s="22">
        <v>4</v>
      </c>
      <c r="J17" s="24">
        <v>40</v>
      </c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>
        <v>3</v>
      </c>
      <c r="Y17" s="24">
        <v>50</v>
      </c>
      <c r="Z17" s="65"/>
      <c r="AA17" s="22"/>
      <c r="AB17" s="24"/>
      <c r="AC17" s="23"/>
      <c r="AD17" s="48">
        <f t="shared" si="0"/>
        <v>90</v>
      </c>
      <c r="AE17" s="85">
        <v>90</v>
      </c>
    </row>
    <row r="18" spans="1:32" ht="15.75" thickBot="1" x14ac:dyDescent="0.3">
      <c r="A18" s="30">
        <v>7</v>
      </c>
      <c r="B18" s="40" t="s">
        <v>80</v>
      </c>
      <c r="C18" s="31" t="s">
        <v>46</v>
      </c>
      <c r="D18" s="31"/>
      <c r="E18" s="32">
        <v>2007</v>
      </c>
      <c r="F18" s="33">
        <v>5</v>
      </c>
      <c r="G18" s="34">
        <v>30</v>
      </c>
      <c r="H18" s="38"/>
      <c r="I18" s="33"/>
      <c r="J18" s="34"/>
      <c r="K18" s="38"/>
      <c r="L18" s="33">
        <v>3</v>
      </c>
      <c r="M18" s="34">
        <v>50</v>
      </c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80</v>
      </c>
      <c r="AE18" s="83">
        <v>80</v>
      </c>
    </row>
    <row r="19" spans="1:32" ht="15.75" thickBot="1" x14ac:dyDescent="0.3">
      <c r="A19" s="19">
        <v>8</v>
      </c>
      <c r="B19" s="39" t="s">
        <v>27</v>
      </c>
      <c r="C19" s="20" t="s">
        <v>19</v>
      </c>
      <c r="D19" s="20"/>
      <c r="E19" s="21">
        <v>2007</v>
      </c>
      <c r="F19" s="22">
        <v>2</v>
      </c>
      <c r="G19" s="24">
        <v>75</v>
      </c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75</v>
      </c>
      <c r="AE19" s="85">
        <v>75</v>
      </c>
    </row>
    <row r="20" spans="1:32" ht="15.75" thickBot="1" x14ac:dyDescent="0.3">
      <c r="A20" s="30">
        <v>9</v>
      </c>
      <c r="B20" s="42" t="s">
        <v>81</v>
      </c>
      <c r="C20" s="25" t="s">
        <v>82</v>
      </c>
      <c r="D20" s="25"/>
      <c r="E20" s="26">
        <v>2005</v>
      </c>
      <c r="F20" s="27">
        <v>4</v>
      </c>
      <c r="G20" s="28">
        <v>40</v>
      </c>
      <c r="H20" s="29"/>
      <c r="I20" s="27">
        <v>5</v>
      </c>
      <c r="J20" s="28">
        <v>30</v>
      </c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70</v>
      </c>
      <c r="AE20" s="84">
        <v>70</v>
      </c>
      <c r="AF20" s="87"/>
    </row>
    <row r="21" spans="1:32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2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2" x14ac:dyDescent="0.25">
      <c r="A23" s="115" t="s">
        <v>17</v>
      </c>
      <c r="B23" s="104"/>
      <c r="C23" s="105"/>
      <c r="D23" s="105"/>
      <c r="E23" s="106"/>
      <c r="F23" s="107"/>
      <c r="G23" s="108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10"/>
      <c r="U23" s="107"/>
      <c r="V23" s="108"/>
      <c r="W23" s="110"/>
      <c r="X23" s="107"/>
      <c r="Y23" s="108"/>
      <c r="Z23" s="110"/>
      <c r="AA23" s="107"/>
      <c r="AB23" s="108"/>
      <c r="AC23" s="109"/>
      <c r="AD23" s="116">
        <f t="shared" si="0"/>
        <v>0</v>
      </c>
      <c r="AE23" s="112"/>
    </row>
    <row r="24" spans="1:32" x14ac:dyDescent="0.25">
      <c r="A24" s="30">
        <v>1</v>
      </c>
      <c r="B24" s="40" t="s">
        <v>47</v>
      </c>
      <c r="C24" s="31"/>
      <c r="D24" s="31">
        <v>2</v>
      </c>
      <c r="E24" s="32"/>
      <c r="F24" s="32"/>
      <c r="G24" s="31"/>
      <c r="H24" s="117"/>
      <c r="I24" s="32"/>
      <c r="J24" s="31"/>
      <c r="K24" s="117"/>
      <c r="L24" s="32"/>
      <c r="M24" s="31"/>
      <c r="N24" s="117"/>
      <c r="O24" s="32"/>
      <c r="P24" s="31"/>
      <c r="Q24" s="117"/>
      <c r="R24" s="32"/>
      <c r="S24" s="31"/>
      <c r="T24" s="117"/>
      <c r="U24" s="32"/>
      <c r="V24" s="31"/>
      <c r="W24" s="117"/>
      <c r="X24" s="32"/>
      <c r="Y24" s="31"/>
      <c r="Z24" s="117"/>
      <c r="AA24" s="32"/>
      <c r="AB24" s="31"/>
      <c r="AC24" s="117"/>
      <c r="AD24" s="20">
        <f t="shared" si="0"/>
        <v>0</v>
      </c>
      <c r="AE24" s="83">
        <v>555</v>
      </c>
    </row>
    <row r="25" spans="1:32" x14ac:dyDescent="0.25">
      <c r="A25" s="19">
        <v>3</v>
      </c>
      <c r="B25" s="41" t="s">
        <v>15</v>
      </c>
      <c r="C25" s="20"/>
      <c r="D25" s="20">
        <v>1</v>
      </c>
      <c r="E25" s="21"/>
      <c r="F25" s="21"/>
      <c r="G25" s="20"/>
      <c r="H25" s="118"/>
      <c r="I25" s="21"/>
      <c r="J25" s="20"/>
      <c r="K25" s="118"/>
      <c r="L25" s="21"/>
      <c r="M25" s="20"/>
      <c r="N25" s="118"/>
      <c r="O25" s="21"/>
      <c r="P25" s="20"/>
      <c r="Q25" s="118"/>
      <c r="R25" s="21"/>
      <c r="S25" s="20"/>
      <c r="T25" s="118"/>
      <c r="U25" s="21"/>
      <c r="V25" s="20"/>
      <c r="W25" s="118"/>
      <c r="X25" s="21"/>
      <c r="Y25" s="20"/>
      <c r="Z25" s="118"/>
      <c r="AA25" s="21"/>
      <c r="AB25" s="20"/>
      <c r="AC25" s="118"/>
      <c r="AD25" s="20">
        <f t="shared" si="0"/>
        <v>0</v>
      </c>
      <c r="AE25" s="85">
        <v>220</v>
      </c>
    </row>
    <row r="26" spans="1:32" x14ac:dyDescent="0.25">
      <c r="A26" s="30">
        <v>2</v>
      </c>
      <c r="B26" s="40" t="s">
        <v>16</v>
      </c>
      <c r="C26" s="31"/>
      <c r="D26" s="31">
        <v>1</v>
      </c>
      <c r="E26" s="32"/>
      <c r="F26" s="32"/>
      <c r="G26" s="31"/>
      <c r="H26" s="117"/>
      <c r="I26" s="32"/>
      <c r="J26" s="31"/>
      <c r="K26" s="117"/>
      <c r="L26" s="32"/>
      <c r="M26" s="31"/>
      <c r="N26" s="117"/>
      <c r="O26" s="32"/>
      <c r="P26" s="31"/>
      <c r="Q26" s="117"/>
      <c r="R26" s="32"/>
      <c r="S26" s="31"/>
      <c r="T26" s="117"/>
      <c r="U26" s="32"/>
      <c r="V26" s="31"/>
      <c r="W26" s="117"/>
      <c r="X26" s="32"/>
      <c r="Y26" s="31"/>
      <c r="Z26" s="117"/>
      <c r="AA26" s="32"/>
      <c r="AB26" s="31"/>
      <c r="AC26" s="117"/>
      <c r="AD26" s="20">
        <f t="shared" si="0"/>
        <v>0</v>
      </c>
      <c r="AE26" s="83">
        <v>275</v>
      </c>
    </row>
    <row r="27" spans="1:32" x14ac:dyDescent="0.25">
      <c r="A27" s="19">
        <v>4</v>
      </c>
      <c r="B27" s="39" t="s">
        <v>48</v>
      </c>
      <c r="C27" s="20"/>
      <c r="D27" s="20">
        <v>1</v>
      </c>
      <c r="E27" s="21"/>
      <c r="F27" s="21"/>
      <c r="G27" s="21"/>
      <c r="H27" s="118"/>
      <c r="I27" s="21"/>
      <c r="J27" s="21"/>
      <c r="K27" s="118"/>
      <c r="L27" s="21"/>
      <c r="M27" s="21"/>
      <c r="N27" s="118"/>
      <c r="O27" s="21"/>
      <c r="P27" s="21"/>
      <c r="Q27" s="118"/>
      <c r="R27" s="21"/>
      <c r="S27" s="21"/>
      <c r="T27" s="118"/>
      <c r="U27" s="21"/>
      <c r="V27" s="21"/>
      <c r="W27" s="118"/>
      <c r="X27" s="21"/>
      <c r="Y27" s="21"/>
      <c r="Z27" s="118"/>
      <c r="AA27" s="21"/>
      <c r="AB27" s="21"/>
      <c r="AC27" s="118"/>
      <c r="AD27" s="20">
        <f t="shared" si="0"/>
        <v>0</v>
      </c>
      <c r="AE27" s="85">
        <v>190</v>
      </c>
      <c r="AF27" s="87"/>
    </row>
    <row r="28" spans="1:32" ht="15.75" thickBot="1" x14ac:dyDescent="0.3">
      <c r="A28" s="99"/>
      <c r="B28" s="113"/>
      <c r="C28" s="113"/>
      <c r="D28" s="11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14"/>
    </row>
    <row r="29" spans="1:32" x14ac:dyDescent="0.25">
      <c r="A29" s="94"/>
      <c r="B29" s="94"/>
      <c r="C29" s="94"/>
      <c r="D29" s="94"/>
    </row>
  </sheetData>
  <pageMargins left="0.7" right="0.7" top="0.78740157499999996" bottom="0.78740157499999996" header="0.3" footer="0.3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60" zoomScaleNormal="60" workbookViewId="0">
      <selection activeCell="AF30" sqref="AF30"/>
    </sheetView>
  </sheetViews>
  <sheetFormatPr baseColWidth="10" defaultRowHeight="15" x14ac:dyDescent="0.25"/>
  <cols>
    <col min="2" max="2" width="25.28515625" customWidth="1"/>
    <col min="3" max="3" width="20.85546875" customWidth="1"/>
    <col min="4" max="4" width="7.5703125" customWidth="1"/>
    <col min="5" max="5" width="10.5703125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108</v>
      </c>
      <c r="C2" s="2" t="s">
        <v>14</v>
      </c>
      <c r="E2" s="1" t="s">
        <v>109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110</v>
      </c>
      <c r="C12" s="48" t="s">
        <v>111</v>
      </c>
      <c r="D12" s="48"/>
      <c r="E12" s="49">
        <v>2004</v>
      </c>
      <c r="F12" s="50">
        <v>4</v>
      </c>
      <c r="G12" s="51">
        <v>40</v>
      </c>
      <c r="H12" s="52"/>
      <c r="I12" s="50">
        <v>5</v>
      </c>
      <c r="J12" s="51">
        <v>30</v>
      </c>
      <c r="K12" s="52"/>
      <c r="L12" s="50">
        <v>3</v>
      </c>
      <c r="M12" s="51">
        <v>50</v>
      </c>
      <c r="N12" s="52"/>
      <c r="O12" s="50">
        <v>2</v>
      </c>
      <c r="P12" s="51">
        <v>75</v>
      </c>
      <c r="Q12" s="52"/>
      <c r="R12" s="50">
        <v>2</v>
      </c>
      <c r="S12" s="51">
        <v>75</v>
      </c>
      <c r="T12" s="62"/>
      <c r="U12" s="50">
        <v>2</v>
      </c>
      <c r="V12" s="51">
        <v>75</v>
      </c>
      <c r="W12" s="62"/>
      <c r="X12" s="50">
        <v>3</v>
      </c>
      <c r="Y12" s="51">
        <v>50</v>
      </c>
      <c r="Z12" s="62"/>
      <c r="AA12" s="50">
        <v>1</v>
      </c>
      <c r="AB12" s="51">
        <v>100</v>
      </c>
      <c r="AC12" s="52"/>
      <c r="AD12" s="48">
        <f>SUM(AB12,Y12,V12,S12,P12,M12,J12,G12,)</f>
        <v>495</v>
      </c>
      <c r="AE12" s="82">
        <v>465</v>
      </c>
    </row>
    <row r="13" spans="1:31" ht="15.75" thickBot="1" x14ac:dyDescent="0.3">
      <c r="A13" s="19">
        <v>2</v>
      </c>
      <c r="B13" s="40" t="s">
        <v>112</v>
      </c>
      <c r="C13" s="31" t="s">
        <v>113</v>
      </c>
      <c r="D13" s="31"/>
      <c r="E13" s="32">
        <v>2005</v>
      </c>
      <c r="F13" s="33">
        <v>2</v>
      </c>
      <c r="G13" s="34">
        <v>75</v>
      </c>
      <c r="H13" s="35"/>
      <c r="I13" s="33">
        <v>2</v>
      </c>
      <c r="J13" s="34">
        <v>75</v>
      </c>
      <c r="K13" s="35"/>
      <c r="L13" s="33">
        <v>2</v>
      </c>
      <c r="M13" s="34">
        <v>75</v>
      </c>
      <c r="N13" s="35"/>
      <c r="O13" s="33"/>
      <c r="P13" s="34"/>
      <c r="Q13" s="35"/>
      <c r="R13" s="33"/>
      <c r="S13" s="34"/>
      <c r="T13" s="63"/>
      <c r="U13" s="33">
        <v>1</v>
      </c>
      <c r="V13" s="34">
        <v>100</v>
      </c>
      <c r="W13" s="63"/>
      <c r="X13" s="33">
        <v>4</v>
      </c>
      <c r="Y13" s="34">
        <v>40</v>
      </c>
      <c r="Z13" s="63"/>
      <c r="AA13" s="33">
        <v>4</v>
      </c>
      <c r="AB13" s="34">
        <v>40</v>
      </c>
      <c r="AC13" s="35"/>
      <c r="AD13" s="48">
        <f t="shared" ref="AD13:AD26" si="0">SUM(AB13,Y13,V13,S13,P13,M13,J13,G13,)</f>
        <v>405</v>
      </c>
      <c r="AE13" s="83">
        <v>405</v>
      </c>
    </row>
    <row r="14" spans="1:31" ht="15.75" thickBot="1" x14ac:dyDescent="0.3">
      <c r="A14" s="30">
        <v>3</v>
      </c>
      <c r="B14" s="42" t="s">
        <v>114</v>
      </c>
      <c r="C14" s="25" t="s">
        <v>44</v>
      </c>
      <c r="D14" s="25"/>
      <c r="E14" s="26">
        <v>2005</v>
      </c>
      <c r="F14" s="27">
        <v>6</v>
      </c>
      <c r="G14" s="28">
        <v>20</v>
      </c>
      <c r="H14" s="29"/>
      <c r="I14" s="27">
        <v>4</v>
      </c>
      <c r="J14" s="28">
        <v>40</v>
      </c>
      <c r="K14" s="29"/>
      <c r="L14" s="27">
        <v>4</v>
      </c>
      <c r="M14" s="28">
        <v>40</v>
      </c>
      <c r="N14" s="29"/>
      <c r="O14" s="27">
        <v>3</v>
      </c>
      <c r="P14" s="28">
        <v>50</v>
      </c>
      <c r="Q14" s="29"/>
      <c r="R14" s="27">
        <v>4</v>
      </c>
      <c r="S14" s="28">
        <v>40</v>
      </c>
      <c r="T14" s="64"/>
      <c r="U14" s="27">
        <v>5</v>
      </c>
      <c r="V14" s="28">
        <v>30</v>
      </c>
      <c r="W14" s="64"/>
      <c r="X14" s="27">
        <v>5</v>
      </c>
      <c r="Y14" s="28">
        <v>30</v>
      </c>
      <c r="Z14" s="64"/>
      <c r="AA14" s="27">
        <v>3</v>
      </c>
      <c r="AB14" s="28">
        <v>50</v>
      </c>
      <c r="AC14" s="29"/>
      <c r="AD14" s="48">
        <f t="shared" si="0"/>
        <v>300</v>
      </c>
      <c r="AE14" s="84">
        <v>280</v>
      </c>
    </row>
    <row r="15" spans="1:31" ht="15.75" thickBot="1" x14ac:dyDescent="0.3">
      <c r="A15" s="19">
        <v>4</v>
      </c>
      <c r="B15" s="39" t="s">
        <v>79</v>
      </c>
      <c r="C15" s="20" t="s">
        <v>51</v>
      </c>
      <c r="D15" s="20"/>
      <c r="E15" s="21">
        <v>2005</v>
      </c>
      <c r="F15" s="22"/>
      <c r="G15" s="24"/>
      <c r="H15" s="23"/>
      <c r="I15" s="22"/>
      <c r="J15" s="24"/>
      <c r="K15" s="23"/>
      <c r="L15" s="22">
        <v>5</v>
      </c>
      <c r="M15" s="24">
        <v>30</v>
      </c>
      <c r="N15" s="23"/>
      <c r="O15" s="22">
        <v>4</v>
      </c>
      <c r="P15" s="24">
        <v>40</v>
      </c>
      <c r="Q15" s="23"/>
      <c r="R15" s="22">
        <v>3</v>
      </c>
      <c r="S15" s="24">
        <v>50</v>
      </c>
      <c r="T15" s="65"/>
      <c r="U15" s="22">
        <v>2</v>
      </c>
      <c r="V15" s="24">
        <v>75</v>
      </c>
      <c r="W15" s="65"/>
      <c r="X15" s="22"/>
      <c r="Y15" s="24"/>
      <c r="Z15" s="65"/>
      <c r="AA15" s="22">
        <v>2</v>
      </c>
      <c r="AB15" s="24">
        <v>75</v>
      </c>
      <c r="AC15" s="23"/>
      <c r="AD15" s="48">
        <f t="shared" si="0"/>
        <v>270</v>
      </c>
      <c r="AE15" s="85">
        <v>270</v>
      </c>
    </row>
    <row r="16" spans="1:31" ht="15.75" thickBot="1" x14ac:dyDescent="0.3">
      <c r="A16" s="30">
        <v>5</v>
      </c>
      <c r="B16" s="42" t="s">
        <v>115</v>
      </c>
      <c r="C16" s="25" t="s">
        <v>19</v>
      </c>
      <c r="D16" s="25"/>
      <c r="E16" s="26">
        <v>2005</v>
      </c>
      <c r="F16" s="27"/>
      <c r="G16" s="28"/>
      <c r="H16" s="29"/>
      <c r="I16" s="27"/>
      <c r="J16" s="28"/>
      <c r="K16" s="29"/>
      <c r="L16" s="27">
        <v>6</v>
      </c>
      <c r="M16" s="28">
        <v>20</v>
      </c>
      <c r="N16" s="29"/>
      <c r="O16" s="27">
        <v>1</v>
      </c>
      <c r="P16" s="28">
        <v>100</v>
      </c>
      <c r="Q16" s="29"/>
      <c r="R16" s="27">
        <v>1</v>
      </c>
      <c r="S16" s="28">
        <v>100</v>
      </c>
      <c r="T16" s="64"/>
      <c r="U16" s="27">
        <v>4</v>
      </c>
      <c r="V16" s="28">
        <v>40</v>
      </c>
      <c r="W16" s="64"/>
      <c r="X16" s="27"/>
      <c r="Y16" s="28"/>
      <c r="Z16" s="64"/>
      <c r="AA16" s="27"/>
      <c r="AB16" s="28"/>
      <c r="AC16" s="29"/>
      <c r="AD16" s="48">
        <f t="shared" si="0"/>
        <v>260</v>
      </c>
      <c r="AE16" s="84">
        <v>260</v>
      </c>
    </row>
    <row r="17" spans="1:32" ht="15.75" thickBot="1" x14ac:dyDescent="0.3">
      <c r="A17" s="19">
        <v>6</v>
      </c>
      <c r="B17" s="39" t="s">
        <v>86</v>
      </c>
      <c r="C17" s="20" t="s">
        <v>51</v>
      </c>
      <c r="D17" s="20"/>
      <c r="E17" s="21">
        <v>2004</v>
      </c>
      <c r="F17" s="22">
        <v>3</v>
      </c>
      <c r="G17" s="24">
        <v>50</v>
      </c>
      <c r="H17" s="23"/>
      <c r="I17" s="22">
        <v>1</v>
      </c>
      <c r="J17" s="24">
        <v>100</v>
      </c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>
        <v>1</v>
      </c>
      <c r="Y17" s="24">
        <v>100</v>
      </c>
      <c r="Z17" s="65"/>
      <c r="AA17" s="22"/>
      <c r="AB17" s="24"/>
      <c r="AC17" s="23"/>
      <c r="AD17" s="48">
        <f t="shared" si="0"/>
        <v>250</v>
      </c>
      <c r="AE17" s="85">
        <v>250</v>
      </c>
    </row>
    <row r="18" spans="1:32" ht="15.75" thickBot="1" x14ac:dyDescent="0.3">
      <c r="A18" s="30">
        <v>7</v>
      </c>
      <c r="B18" s="40" t="s">
        <v>99</v>
      </c>
      <c r="C18" s="31" t="s">
        <v>51</v>
      </c>
      <c r="D18" s="31"/>
      <c r="E18" s="32">
        <v>2003</v>
      </c>
      <c r="F18" s="33">
        <v>5</v>
      </c>
      <c r="G18" s="34">
        <v>30</v>
      </c>
      <c r="H18" s="38"/>
      <c r="I18" s="33">
        <v>3</v>
      </c>
      <c r="J18" s="34">
        <v>50</v>
      </c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>
        <v>2</v>
      </c>
      <c r="Y18" s="34">
        <v>75</v>
      </c>
      <c r="Z18" s="66"/>
      <c r="AA18" s="33"/>
      <c r="AB18" s="34"/>
      <c r="AC18" s="38"/>
      <c r="AD18" s="48">
        <f t="shared" si="0"/>
        <v>155</v>
      </c>
      <c r="AE18" s="83">
        <v>155</v>
      </c>
    </row>
    <row r="19" spans="1:32" ht="15.75" thickBot="1" x14ac:dyDescent="0.3">
      <c r="A19" s="19">
        <v>8</v>
      </c>
      <c r="B19" s="39" t="s">
        <v>87</v>
      </c>
      <c r="C19" s="20" t="s">
        <v>21</v>
      </c>
      <c r="D19" s="20"/>
      <c r="E19" s="21">
        <v>2005</v>
      </c>
      <c r="F19" s="22"/>
      <c r="G19" s="24"/>
      <c r="H19" s="23"/>
      <c r="I19" s="22"/>
      <c r="J19" s="24"/>
      <c r="K19" s="23"/>
      <c r="L19" s="22">
        <v>1</v>
      </c>
      <c r="M19" s="24">
        <v>100</v>
      </c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100</v>
      </c>
      <c r="AE19" s="85">
        <v>100</v>
      </c>
    </row>
    <row r="20" spans="1:32" ht="15.75" thickBot="1" x14ac:dyDescent="0.3">
      <c r="A20" s="30">
        <v>8</v>
      </c>
      <c r="B20" s="42" t="s">
        <v>116</v>
      </c>
      <c r="C20" s="25" t="s">
        <v>51</v>
      </c>
      <c r="D20" s="25"/>
      <c r="E20" s="26">
        <v>2003</v>
      </c>
      <c r="F20" s="27">
        <v>1</v>
      </c>
      <c r="G20" s="28">
        <v>100</v>
      </c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100</v>
      </c>
      <c r="AE20" s="84">
        <v>100</v>
      </c>
    </row>
    <row r="21" spans="1:32" ht="15.75" thickBot="1" x14ac:dyDescent="0.3">
      <c r="A21" s="19">
        <v>10</v>
      </c>
      <c r="B21" s="39" t="s">
        <v>81</v>
      </c>
      <c r="C21" s="20" t="s">
        <v>82</v>
      </c>
      <c r="D21" s="20"/>
      <c r="E21" s="21">
        <v>2005</v>
      </c>
      <c r="F21" s="22"/>
      <c r="G21" s="24"/>
      <c r="H21" s="23"/>
      <c r="I21" s="22"/>
      <c r="J21" s="24"/>
      <c r="K21" s="23"/>
      <c r="L21" s="22">
        <v>7</v>
      </c>
      <c r="M21" s="24">
        <v>15</v>
      </c>
      <c r="N21" s="23"/>
      <c r="O21" s="22">
        <v>5</v>
      </c>
      <c r="P21" s="24">
        <v>30</v>
      </c>
      <c r="Q21" s="23"/>
      <c r="R21" s="22">
        <v>5</v>
      </c>
      <c r="S21" s="24">
        <v>30</v>
      </c>
      <c r="T21" s="65"/>
      <c r="U21" s="22"/>
      <c r="V21" s="24"/>
      <c r="W21" s="65"/>
      <c r="X21" s="22">
        <v>6</v>
      </c>
      <c r="Y21" s="24">
        <v>20</v>
      </c>
      <c r="Z21" s="65"/>
      <c r="AA21" s="22"/>
      <c r="AB21" s="24"/>
      <c r="AC21" s="23"/>
      <c r="AD21" s="48">
        <f t="shared" si="0"/>
        <v>95</v>
      </c>
      <c r="AE21" s="85">
        <v>95</v>
      </c>
      <c r="AF21" s="87"/>
    </row>
    <row r="22" spans="1:32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2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2" ht="15.75" thickBot="1" x14ac:dyDescent="0.3">
      <c r="A24" s="30">
        <v>0</v>
      </c>
      <c r="B24" s="40" t="s">
        <v>47</v>
      </c>
      <c r="C24" s="31"/>
      <c r="D24" s="31">
        <v>0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/>
    </row>
    <row r="25" spans="1:32" ht="15.75" thickBot="1" x14ac:dyDescent="0.3">
      <c r="A25" s="19">
        <v>1</v>
      </c>
      <c r="B25" s="41" t="s">
        <v>15</v>
      </c>
      <c r="C25" s="20"/>
      <c r="D25" s="20">
        <v>4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>
        <v>1345</v>
      </c>
    </row>
    <row r="26" spans="1:32" x14ac:dyDescent="0.25">
      <c r="A26" s="30">
        <v>3</v>
      </c>
      <c r="B26" s="40" t="s">
        <v>16</v>
      </c>
      <c r="C26" s="31"/>
      <c r="D26" s="31">
        <v>1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>
        <v>260</v>
      </c>
    </row>
    <row r="27" spans="1:32" ht="15.75" thickBot="1" x14ac:dyDescent="0.3">
      <c r="A27" s="36">
        <v>2</v>
      </c>
      <c r="B27" s="67" t="s">
        <v>48</v>
      </c>
      <c r="C27" s="68"/>
      <c r="D27" s="68">
        <v>3</v>
      </c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74">
        <f>SUM(AB27,S27,P27,M27,J27,G27)</f>
        <v>0</v>
      </c>
      <c r="AE27" s="86">
        <v>775</v>
      </c>
      <c r="AF27" s="87"/>
    </row>
  </sheetData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zoomScale="60" zoomScaleNormal="60" workbookViewId="0">
      <selection activeCell="A28" sqref="A28"/>
    </sheetView>
  </sheetViews>
  <sheetFormatPr baseColWidth="10" defaultRowHeight="15" x14ac:dyDescent="0.25"/>
  <cols>
    <col min="2" max="2" width="23.7109375" customWidth="1"/>
    <col min="3" max="3" width="20.140625" customWidth="1"/>
    <col min="4" max="4" width="7.5703125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8</v>
      </c>
      <c r="C2" s="2" t="s">
        <v>14</v>
      </c>
      <c r="E2" s="1" t="s">
        <v>83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2</v>
      </c>
      <c r="C12" s="48" t="s">
        <v>84</v>
      </c>
      <c r="D12" s="48"/>
      <c r="E12" s="49">
        <v>2004</v>
      </c>
      <c r="F12" s="50">
        <v>1</v>
      </c>
      <c r="G12" s="51">
        <v>100</v>
      </c>
      <c r="H12" s="52"/>
      <c r="I12" s="50"/>
      <c r="J12" s="51"/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/>
      <c r="Y12" s="51"/>
      <c r="Z12" s="62"/>
      <c r="AA12" s="50">
        <v>1</v>
      </c>
      <c r="AB12" s="51">
        <v>100</v>
      </c>
      <c r="AC12" s="52"/>
      <c r="AD12" s="48">
        <f>SUM(AB12,Y12,V12,S12,P12,M12,J12,G12,)</f>
        <v>600</v>
      </c>
      <c r="AE12" s="82">
        <v>600</v>
      </c>
    </row>
    <row r="13" spans="1:31" ht="15.75" thickBot="1" x14ac:dyDescent="0.3">
      <c r="A13" s="19">
        <v>2</v>
      </c>
      <c r="B13" s="40" t="s">
        <v>28</v>
      </c>
      <c r="C13" s="31" t="s">
        <v>23</v>
      </c>
      <c r="D13" s="31"/>
      <c r="E13" s="32">
        <v>2004</v>
      </c>
      <c r="F13" s="33">
        <v>2</v>
      </c>
      <c r="G13" s="34">
        <v>75</v>
      </c>
      <c r="H13" s="35"/>
      <c r="I13" s="33">
        <v>1</v>
      </c>
      <c r="J13" s="34">
        <v>100</v>
      </c>
      <c r="K13" s="35"/>
      <c r="L13" s="33">
        <v>2</v>
      </c>
      <c r="M13" s="34">
        <v>75</v>
      </c>
      <c r="N13" s="35"/>
      <c r="O13" s="33">
        <v>2</v>
      </c>
      <c r="P13" s="34">
        <v>75</v>
      </c>
      <c r="Q13" s="35"/>
      <c r="R13" s="33">
        <v>2</v>
      </c>
      <c r="S13" s="34">
        <v>75</v>
      </c>
      <c r="T13" s="63"/>
      <c r="U13" s="33">
        <v>2</v>
      </c>
      <c r="V13" s="34">
        <v>75</v>
      </c>
      <c r="W13" s="63"/>
      <c r="X13" s="33">
        <v>1</v>
      </c>
      <c r="Y13" s="34">
        <v>100</v>
      </c>
      <c r="Z13" s="63"/>
      <c r="AA13" s="33">
        <v>3</v>
      </c>
      <c r="AB13" s="34">
        <v>50</v>
      </c>
      <c r="AC13" s="35"/>
      <c r="AD13" s="48">
        <f t="shared" ref="AD13:AD26" si="0">SUM(AB13,Y13,V13,S13,P13,M13,J13,G13,)</f>
        <v>625</v>
      </c>
      <c r="AE13" s="83">
        <v>575</v>
      </c>
    </row>
    <row r="14" spans="1:31" ht="15.75" thickBot="1" x14ac:dyDescent="0.3">
      <c r="A14" s="30">
        <v>3</v>
      </c>
      <c r="B14" s="42" t="s">
        <v>85</v>
      </c>
      <c r="C14" s="25" t="s">
        <v>44</v>
      </c>
      <c r="D14" s="25"/>
      <c r="E14" s="26">
        <v>2005</v>
      </c>
      <c r="F14" s="27">
        <v>3</v>
      </c>
      <c r="G14" s="28">
        <v>50</v>
      </c>
      <c r="H14" s="29"/>
      <c r="I14" s="27">
        <v>2</v>
      </c>
      <c r="J14" s="28">
        <v>75</v>
      </c>
      <c r="K14" s="29"/>
      <c r="L14" s="27"/>
      <c r="M14" s="28"/>
      <c r="N14" s="29"/>
      <c r="O14" s="27">
        <v>3</v>
      </c>
      <c r="P14" s="28">
        <v>50</v>
      </c>
      <c r="Q14" s="29"/>
      <c r="R14" s="27">
        <v>4</v>
      </c>
      <c r="S14" s="28">
        <v>40</v>
      </c>
      <c r="T14" s="64"/>
      <c r="U14" s="27">
        <v>3</v>
      </c>
      <c r="V14" s="28">
        <v>50</v>
      </c>
      <c r="W14" s="64"/>
      <c r="X14" s="27">
        <v>2</v>
      </c>
      <c r="Y14" s="28">
        <v>75</v>
      </c>
      <c r="Z14" s="64"/>
      <c r="AA14" s="27">
        <v>4</v>
      </c>
      <c r="AB14" s="28">
        <v>40</v>
      </c>
      <c r="AC14" s="29"/>
      <c r="AD14" s="48">
        <v>380</v>
      </c>
      <c r="AE14" s="84">
        <v>380</v>
      </c>
    </row>
    <row r="15" spans="1:31" ht="15.75" thickBot="1" x14ac:dyDescent="0.3">
      <c r="A15" s="19">
        <v>4</v>
      </c>
      <c r="B15" s="39" t="s">
        <v>86</v>
      </c>
      <c r="C15" s="20" t="s">
        <v>51</v>
      </c>
      <c r="D15" s="20"/>
      <c r="E15" s="21">
        <v>2004</v>
      </c>
      <c r="F15" s="22"/>
      <c r="G15" s="24"/>
      <c r="H15" s="23"/>
      <c r="I15" s="22"/>
      <c r="J15" s="24"/>
      <c r="K15" s="23"/>
      <c r="L15" s="22">
        <v>3</v>
      </c>
      <c r="M15" s="24">
        <v>50</v>
      </c>
      <c r="N15" s="23"/>
      <c r="O15" s="22"/>
      <c r="P15" s="24"/>
      <c r="Q15" s="23"/>
      <c r="R15" s="22"/>
      <c r="S15" s="24"/>
      <c r="T15" s="65"/>
      <c r="U15" s="22">
        <v>4</v>
      </c>
      <c r="V15" s="24">
        <v>40</v>
      </c>
      <c r="W15" s="65"/>
      <c r="X15" s="22"/>
      <c r="Y15" s="24"/>
      <c r="Z15" s="65"/>
      <c r="AA15" s="22">
        <v>2</v>
      </c>
      <c r="AB15" s="24">
        <v>75</v>
      </c>
      <c r="AC15" s="23"/>
      <c r="AD15" s="48">
        <f t="shared" si="0"/>
        <v>165</v>
      </c>
      <c r="AE15" s="85">
        <v>165</v>
      </c>
    </row>
    <row r="16" spans="1:31" ht="15.75" thickBot="1" x14ac:dyDescent="0.3">
      <c r="A16" s="30">
        <v>5</v>
      </c>
      <c r="B16" s="42" t="s">
        <v>87</v>
      </c>
      <c r="C16" s="25" t="s">
        <v>21</v>
      </c>
      <c r="D16" s="25"/>
      <c r="E16" s="26">
        <v>2005</v>
      </c>
      <c r="F16" s="27"/>
      <c r="G16" s="28"/>
      <c r="H16" s="29"/>
      <c r="I16" s="27"/>
      <c r="J16" s="28"/>
      <c r="K16" s="29"/>
      <c r="L16" s="27"/>
      <c r="M16" s="28"/>
      <c r="N16" s="29"/>
      <c r="O16" s="27">
        <v>4</v>
      </c>
      <c r="P16" s="28">
        <v>40</v>
      </c>
      <c r="Q16" s="29"/>
      <c r="R16" s="27">
        <v>3</v>
      </c>
      <c r="S16" s="28">
        <v>50</v>
      </c>
      <c r="T16" s="64"/>
      <c r="U16" s="27">
        <v>5</v>
      </c>
      <c r="V16" s="28">
        <v>30</v>
      </c>
      <c r="W16" s="64"/>
      <c r="X16" s="27"/>
      <c r="Y16" s="28"/>
      <c r="Z16" s="64"/>
      <c r="AA16" s="27">
        <v>5</v>
      </c>
      <c r="AB16" s="28">
        <v>30</v>
      </c>
      <c r="AC16" s="29"/>
      <c r="AD16" s="48">
        <f t="shared" si="0"/>
        <v>150</v>
      </c>
      <c r="AE16" s="84">
        <v>150</v>
      </c>
    </row>
    <row r="17" spans="1:31" ht="15.75" thickBot="1" x14ac:dyDescent="0.3">
      <c r="A17" s="19">
        <v>6</v>
      </c>
      <c r="B17" s="39"/>
      <c r="C17" s="20"/>
      <c r="D17" s="20"/>
      <c r="E17" s="21"/>
      <c r="F17" s="22"/>
      <c r="G17" s="24"/>
      <c r="H17" s="23"/>
      <c r="I17" s="22"/>
      <c r="J17" s="24"/>
      <c r="K17" s="23"/>
      <c r="L17" s="22"/>
      <c r="M17" s="24"/>
      <c r="N17" s="23"/>
      <c r="O17" s="22"/>
      <c r="P17" s="24"/>
      <c r="Q17" s="23"/>
      <c r="R17" s="22"/>
      <c r="S17" s="24"/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0</v>
      </c>
      <c r="AE17" s="85"/>
    </row>
    <row r="18" spans="1:31" ht="15.75" thickBot="1" x14ac:dyDescent="0.3">
      <c r="A18" s="30">
        <v>7</v>
      </c>
      <c r="B18" s="40"/>
      <c r="C18" s="31"/>
      <c r="D18" s="31"/>
      <c r="E18" s="32"/>
      <c r="F18" s="33"/>
      <c r="G18" s="34"/>
      <c r="H18" s="38"/>
      <c r="I18" s="33"/>
      <c r="J18" s="34"/>
      <c r="K18" s="38"/>
      <c r="L18" s="33"/>
      <c r="M18" s="34"/>
      <c r="N18" s="38"/>
      <c r="O18" s="33"/>
      <c r="P18" s="34"/>
      <c r="Q18" s="38"/>
      <c r="R18" s="33"/>
      <c r="S18" s="34"/>
      <c r="T18" s="66"/>
      <c r="U18" s="33"/>
      <c r="V18" s="34"/>
      <c r="W18" s="66"/>
      <c r="X18" s="33"/>
      <c r="Y18" s="34"/>
      <c r="Z18" s="66"/>
      <c r="AA18" s="33"/>
      <c r="AB18" s="34"/>
      <c r="AC18" s="38"/>
      <c r="AD18" s="48">
        <f t="shared" si="0"/>
        <v>0</v>
      </c>
      <c r="AE18" s="83"/>
    </row>
    <row r="19" spans="1:31" ht="15.75" thickBot="1" x14ac:dyDescent="0.3">
      <c r="A19" s="19">
        <v>8</v>
      </c>
      <c r="B19" s="39"/>
      <c r="C19" s="20"/>
      <c r="D19" s="20"/>
      <c r="E19" s="21"/>
      <c r="F19" s="22"/>
      <c r="G19" s="24"/>
      <c r="H19" s="23"/>
      <c r="I19" s="22"/>
      <c r="J19" s="24"/>
      <c r="K19" s="23"/>
      <c r="L19" s="22"/>
      <c r="M19" s="24"/>
      <c r="N19" s="23"/>
      <c r="O19" s="22"/>
      <c r="P19" s="24"/>
      <c r="Q19" s="23"/>
      <c r="R19" s="22"/>
      <c r="S19" s="24"/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0</v>
      </c>
      <c r="AE19" s="85"/>
    </row>
    <row r="20" spans="1:31" ht="15.75" thickBot="1" x14ac:dyDescent="0.3">
      <c r="A20" s="30">
        <v>9</v>
      </c>
      <c r="B20" s="42"/>
      <c r="C20" s="25"/>
      <c r="D20" s="25"/>
      <c r="E20" s="2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0</v>
      </c>
      <c r="AE20" s="84"/>
    </row>
    <row r="21" spans="1:31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85"/>
    </row>
    <row r="22" spans="1:31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83"/>
    </row>
    <row r="23" spans="1:31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85"/>
    </row>
    <row r="24" spans="1:31" ht="15.75" thickBot="1" x14ac:dyDescent="0.3">
      <c r="A24" s="30">
        <v>0</v>
      </c>
      <c r="B24" s="40" t="s">
        <v>47</v>
      </c>
      <c r="C24" s="31"/>
      <c r="D24" s="31">
        <v>0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83"/>
    </row>
    <row r="25" spans="1:31" ht="15.75" thickBot="1" x14ac:dyDescent="0.3">
      <c r="A25" s="19">
        <v>1</v>
      </c>
      <c r="B25" s="41" t="s">
        <v>15</v>
      </c>
      <c r="C25" s="20"/>
      <c r="D25" s="20">
        <v>3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85">
        <v>1105</v>
      </c>
    </row>
    <row r="26" spans="1:31" x14ac:dyDescent="0.25">
      <c r="A26" s="30">
        <v>2</v>
      </c>
      <c r="B26" s="40" t="s">
        <v>16</v>
      </c>
      <c r="C26" s="31"/>
      <c r="D26" s="31">
        <v>1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8">
        <f t="shared" si="0"/>
        <v>0</v>
      </c>
      <c r="AE26" s="83">
        <v>600</v>
      </c>
    </row>
    <row r="27" spans="1:31" x14ac:dyDescent="0.25">
      <c r="A27" s="103">
        <v>3</v>
      </c>
      <c r="B27" s="104" t="s">
        <v>48</v>
      </c>
      <c r="C27" s="105"/>
      <c r="D27" s="105">
        <v>1</v>
      </c>
      <c r="E27" s="106"/>
      <c r="F27" s="107"/>
      <c r="G27" s="108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10"/>
      <c r="U27" s="107"/>
      <c r="V27" s="108"/>
      <c r="W27" s="110"/>
      <c r="X27" s="107"/>
      <c r="Y27" s="108"/>
      <c r="Z27" s="110"/>
      <c r="AA27" s="107"/>
      <c r="AB27" s="108"/>
      <c r="AC27" s="109"/>
      <c r="AD27" s="111">
        <f>SUM(AB27,S27,P27,M27,J27,G27)</f>
        <v>0</v>
      </c>
      <c r="AE27" s="112">
        <v>165</v>
      </c>
    </row>
    <row r="28" spans="1:31" ht="15.75" thickBot="1" x14ac:dyDescent="0.3">
      <c r="A28" s="99"/>
      <c r="B28" s="11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14"/>
    </row>
  </sheetData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60" zoomScaleNormal="60" workbookViewId="0">
      <selection activeCell="C33" sqref="C33"/>
    </sheetView>
  </sheetViews>
  <sheetFormatPr baseColWidth="10" defaultRowHeight="15" x14ac:dyDescent="0.25"/>
  <cols>
    <col min="2" max="2" width="22.42578125" customWidth="1"/>
    <col min="3" max="3" width="19.140625" customWidth="1"/>
    <col min="4" max="4" width="8.85546875" customWidth="1"/>
  </cols>
  <sheetData>
    <row r="1" spans="1:31" ht="26.25" x14ac:dyDescent="0.4">
      <c r="B1" s="2" t="s">
        <v>26</v>
      </c>
      <c r="C1" s="2" t="s">
        <v>29</v>
      </c>
    </row>
    <row r="2" spans="1:31" ht="26.25" x14ac:dyDescent="0.4">
      <c r="B2" s="2" t="s">
        <v>88</v>
      </c>
      <c r="C2" s="2" t="s">
        <v>14</v>
      </c>
      <c r="E2" s="1" t="s">
        <v>89</v>
      </c>
    </row>
    <row r="4" spans="1:31" x14ac:dyDescent="0.25">
      <c r="B4" t="s">
        <v>3</v>
      </c>
    </row>
    <row r="5" spans="1:31" x14ac:dyDescent="0.25">
      <c r="B5" t="s">
        <v>4</v>
      </c>
      <c r="C5">
        <v>100</v>
      </c>
    </row>
    <row r="7" spans="1:31" x14ac:dyDescent="0.25">
      <c r="B7" t="s">
        <v>24</v>
      </c>
      <c r="C7" s="46" t="s">
        <v>25</v>
      </c>
    </row>
    <row r="8" spans="1:31" x14ac:dyDescent="0.25">
      <c r="C8" s="1"/>
    </row>
    <row r="9" spans="1:31" ht="15.75" thickBot="1" x14ac:dyDescent="0.3">
      <c r="C9" s="1"/>
    </row>
    <row r="10" spans="1:31" ht="168" x14ac:dyDescent="0.25">
      <c r="A10" s="6" t="s">
        <v>13</v>
      </c>
      <c r="B10" s="7" t="s">
        <v>11</v>
      </c>
      <c r="C10" s="7" t="s">
        <v>9</v>
      </c>
      <c r="D10" s="7"/>
      <c r="E10" s="8" t="s">
        <v>10</v>
      </c>
      <c r="F10" s="9"/>
      <c r="G10" s="4" t="s">
        <v>32</v>
      </c>
      <c r="H10" s="5"/>
      <c r="I10" s="3"/>
      <c r="J10" s="4" t="s">
        <v>33</v>
      </c>
      <c r="K10" s="5"/>
      <c r="L10" s="3"/>
      <c r="M10" s="4" t="s">
        <v>34</v>
      </c>
      <c r="N10" s="5"/>
      <c r="O10" s="3"/>
      <c r="P10" s="4" t="s">
        <v>35</v>
      </c>
      <c r="Q10" s="53" t="s">
        <v>36</v>
      </c>
      <c r="R10" s="3"/>
      <c r="S10" s="4" t="s">
        <v>37</v>
      </c>
      <c r="T10" s="53" t="s">
        <v>36</v>
      </c>
      <c r="U10" s="3"/>
      <c r="V10" s="4" t="s">
        <v>38</v>
      </c>
      <c r="W10" s="54"/>
      <c r="X10" s="3"/>
      <c r="Y10" s="4" t="s">
        <v>39</v>
      </c>
      <c r="Z10" s="54"/>
      <c r="AA10" s="55"/>
      <c r="AB10" s="4" t="s">
        <v>40</v>
      </c>
      <c r="AC10" s="56"/>
      <c r="AD10" s="57" t="s">
        <v>7</v>
      </c>
      <c r="AE10" s="11" t="s">
        <v>41</v>
      </c>
    </row>
    <row r="11" spans="1:31" ht="15.75" thickBot="1" x14ac:dyDescent="0.3">
      <c r="A11" s="12"/>
      <c r="B11" s="13"/>
      <c r="C11" s="13"/>
      <c r="D11" s="13"/>
      <c r="E11" s="14"/>
      <c r="F11" s="15" t="s">
        <v>0</v>
      </c>
      <c r="G11" s="16" t="s">
        <v>6</v>
      </c>
      <c r="H11" s="17" t="s">
        <v>1</v>
      </c>
      <c r="I11" s="15" t="s">
        <v>0</v>
      </c>
      <c r="J11" s="16" t="s">
        <v>6</v>
      </c>
      <c r="K11" s="17" t="s">
        <v>1</v>
      </c>
      <c r="L11" s="15" t="s">
        <v>0</v>
      </c>
      <c r="M11" s="16" t="s">
        <v>6</v>
      </c>
      <c r="N11" s="17" t="s">
        <v>1</v>
      </c>
      <c r="O11" s="15" t="s">
        <v>0</v>
      </c>
      <c r="P11" s="16" t="s">
        <v>6</v>
      </c>
      <c r="Q11" s="17" t="s">
        <v>1</v>
      </c>
      <c r="R11" s="15" t="s">
        <v>0</v>
      </c>
      <c r="S11" s="16" t="s">
        <v>6</v>
      </c>
      <c r="T11" s="58" t="s">
        <v>1</v>
      </c>
      <c r="U11" s="15" t="s">
        <v>0</v>
      </c>
      <c r="V11" s="16" t="s">
        <v>42</v>
      </c>
      <c r="W11" s="58" t="s">
        <v>1</v>
      </c>
      <c r="X11" s="15" t="s">
        <v>0</v>
      </c>
      <c r="Y11" s="16" t="s">
        <v>24</v>
      </c>
      <c r="Z11" s="58" t="s">
        <v>1</v>
      </c>
      <c r="AA11" s="59" t="s">
        <v>0</v>
      </c>
      <c r="AB11" s="16" t="s">
        <v>6</v>
      </c>
      <c r="AC11" s="60" t="s">
        <v>1</v>
      </c>
      <c r="AD11" s="61"/>
      <c r="AE11" s="18"/>
    </row>
    <row r="12" spans="1:31" ht="15.75" thickBot="1" x14ac:dyDescent="0.3">
      <c r="A12" s="37">
        <v>1</v>
      </c>
      <c r="B12" s="47" t="s">
        <v>90</v>
      </c>
      <c r="C12" s="48" t="s">
        <v>19</v>
      </c>
      <c r="D12" s="48"/>
      <c r="E12" s="49">
        <v>2003</v>
      </c>
      <c r="F12" s="50">
        <v>4</v>
      </c>
      <c r="G12" s="51">
        <v>40</v>
      </c>
      <c r="H12" s="52"/>
      <c r="I12" s="50"/>
      <c r="J12" s="51"/>
      <c r="K12" s="52"/>
      <c r="L12" s="50">
        <v>1</v>
      </c>
      <c r="M12" s="51">
        <v>100</v>
      </c>
      <c r="N12" s="52"/>
      <c r="O12" s="50">
        <v>1</v>
      </c>
      <c r="P12" s="51">
        <v>100</v>
      </c>
      <c r="Q12" s="52"/>
      <c r="R12" s="50">
        <v>1</v>
      </c>
      <c r="S12" s="51">
        <v>100</v>
      </c>
      <c r="T12" s="62"/>
      <c r="U12" s="50">
        <v>1</v>
      </c>
      <c r="V12" s="51">
        <v>100</v>
      </c>
      <c r="W12" s="62"/>
      <c r="X12" s="50"/>
      <c r="Y12" s="51"/>
      <c r="Z12" s="62"/>
      <c r="AA12" s="50">
        <v>1</v>
      </c>
      <c r="AB12" s="51">
        <v>100</v>
      </c>
      <c r="AC12" s="52"/>
      <c r="AD12" s="48">
        <f>SUM(AB12,Y12,V12,S12,P12,M12,J12,G12,)</f>
        <v>540</v>
      </c>
      <c r="AE12" s="89">
        <v>540</v>
      </c>
    </row>
    <row r="13" spans="1:31" ht="15.75" thickBot="1" x14ac:dyDescent="0.3">
      <c r="A13" s="19">
        <v>2</v>
      </c>
      <c r="B13" s="40" t="s">
        <v>91</v>
      </c>
      <c r="C13" s="31" t="s">
        <v>22</v>
      </c>
      <c r="D13" s="31"/>
      <c r="E13" s="32">
        <v>2002</v>
      </c>
      <c r="F13" s="33">
        <v>3</v>
      </c>
      <c r="G13" s="34">
        <v>50</v>
      </c>
      <c r="H13" s="35"/>
      <c r="I13" s="33">
        <v>1</v>
      </c>
      <c r="J13" s="34">
        <v>100</v>
      </c>
      <c r="K13" s="35"/>
      <c r="L13" s="33">
        <v>2</v>
      </c>
      <c r="M13" s="34">
        <v>75</v>
      </c>
      <c r="N13" s="35"/>
      <c r="O13" s="33">
        <v>3</v>
      </c>
      <c r="P13" s="34">
        <v>50</v>
      </c>
      <c r="Q13" s="35"/>
      <c r="R13" s="33">
        <v>3</v>
      </c>
      <c r="S13" s="34">
        <v>50</v>
      </c>
      <c r="T13" s="63"/>
      <c r="U13" s="33">
        <v>2</v>
      </c>
      <c r="V13" s="34">
        <v>75</v>
      </c>
      <c r="W13" s="63"/>
      <c r="X13" s="33">
        <v>1</v>
      </c>
      <c r="Y13" s="34">
        <v>100</v>
      </c>
      <c r="Z13" s="63"/>
      <c r="AA13" s="33"/>
      <c r="AB13" s="34"/>
      <c r="AC13" s="35"/>
      <c r="AD13" s="48">
        <f t="shared" ref="AD13:AD25" si="0">SUM(AB13,Y13,V13,S13,P13,M13,J13,G13,)</f>
        <v>500</v>
      </c>
      <c r="AE13" s="90">
        <v>500</v>
      </c>
    </row>
    <row r="14" spans="1:31" ht="15.75" thickBot="1" x14ac:dyDescent="0.3">
      <c r="A14" s="30">
        <v>3</v>
      </c>
      <c r="B14" s="42" t="s">
        <v>92</v>
      </c>
      <c r="C14" s="25" t="s">
        <v>93</v>
      </c>
      <c r="D14" s="25"/>
      <c r="E14" s="26">
        <v>2002</v>
      </c>
      <c r="F14" s="27">
        <v>5</v>
      </c>
      <c r="G14" s="28">
        <v>30</v>
      </c>
      <c r="H14" s="29"/>
      <c r="I14" s="27">
        <v>3</v>
      </c>
      <c r="J14" s="28">
        <v>50</v>
      </c>
      <c r="K14" s="29"/>
      <c r="L14" s="27">
        <v>5</v>
      </c>
      <c r="M14" s="28">
        <v>30</v>
      </c>
      <c r="N14" s="29"/>
      <c r="O14" s="27">
        <v>5</v>
      </c>
      <c r="P14" s="28">
        <v>30</v>
      </c>
      <c r="Q14" s="29"/>
      <c r="R14" s="27">
        <v>5</v>
      </c>
      <c r="S14" s="28">
        <v>30</v>
      </c>
      <c r="T14" s="64"/>
      <c r="U14" s="27">
        <v>5</v>
      </c>
      <c r="V14" s="28">
        <v>30</v>
      </c>
      <c r="W14" s="64"/>
      <c r="X14" s="27">
        <v>2</v>
      </c>
      <c r="Y14" s="28">
        <v>75</v>
      </c>
      <c r="Z14" s="64"/>
      <c r="AA14" s="27">
        <v>2</v>
      </c>
      <c r="AB14" s="28">
        <v>75</v>
      </c>
      <c r="AC14" s="29"/>
      <c r="AD14" s="48">
        <f t="shared" si="0"/>
        <v>350</v>
      </c>
      <c r="AE14" s="91">
        <v>320</v>
      </c>
    </row>
    <row r="15" spans="1:31" ht="15.75" thickBot="1" x14ac:dyDescent="0.3">
      <c r="A15" s="19">
        <v>4</v>
      </c>
      <c r="B15" s="39" t="s">
        <v>94</v>
      </c>
      <c r="C15" s="20" t="s">
        <v>21</v>
      </c>
      <c r="D15" s="20"/>
      <c r="E15" s="21">
        <v>2003</v>
      </c>
      <c r="F15" s="22">
        <v>2</v>
      </c>
      <c r="G15" s="24">
        <v>75</v>
      </c>
      <c r="H15" s="23"/>
      <c r="I15" s="22"/>
      <c r="J15" s="24"/>
      <c r="K15" s="23"/>
      <c r="L15" s="22">
        <v>3</v>
      </c>
      <c r="M15" s="24">
        <v>50</v>
      </c>
      <c r="N15" s="23"/>
      <c r="O15" s="22">
        <v>4</v>
      </c>
      <c r="P15" s="24">
        <v>40</v>
      </c>
      <c r="Q15" s="23"/>
      <c r="R15" s="22">
        <v>2</v>
      </c>
      <c r="S15" s="24">
        <v>75</v>
      </c>
      <c r="T15" s="65"/>
      <c r="U15" s="22">
        <v>3</v>
      </c>
      <c r="V15" s="24">
        <v>50</v>
      </c>
      <c r="W15" s="65"/>
      <c r="X15" s="22"/>
      <c r="Y15" s="24"/>
      <c r="Z15" s="65"/>
      <c r="AA15" s="22"/>
      <c r="AB15" s="24"/>
      <c r="AC15" s="23"/>
      <c r="AD15" s="48">
        <f t="shared" si="0"/>
        <v>290</v>
      </c>
      <c r="AE15" s="92">
        <v>290</v>
      </c>
    </row>
    <row r="16" spans="1:31" ht="15.75" thickBot="1" x14ac:dyDescent="0.3">
      <c r="A16" s="30">
        <v>5</v>
      </c>
      <c r="B16" s="42" t="s">
        <v>95</v>
      </c>
      <c r="C16" s="25" t="s">
        <v>19</v>
      </c>
      <c r="D16" s="25"/>
      <c r="E16" s="26">
        <v>2003</v>
      </c>
      <c r="F16" s="27">
        <v>1</v>
      </c>
      <c r="G16" s="28">
        <v>100</v>
      </c>
      <c r="H16" s="29"/>
      <c r="I16" s="27">
        <v>2</v>
      </c>
      <c r="J16" s="28">
        <v>75</v>
      </c>
      <c r="K16" s="29"/>
      <c r="L16" s="27"/>
      <c r="M16" s="28"/>
      <c r="N16" s="29"/>
      <c r="O16" s="27"/>
      <c r="P16" s="28"/>
      <c r="Q16" s="29"/>
      <c r="R16" s="27"/>
      <c r="S16" s="28"/>
      <c r="T16" s="64"/>
      <c r="U16" s="27"/>
      <c r="V16" s="28"/>
      <c r="W16" s="64"/>
      <c r="X16" s="27"/>
      <c r="Y16" s="28"/>
      <c r="Z16" s="64"/>
      <c r="AA16" s="27"/>
      <c r="AB16" s="28"/>
      <c r="AC16" s="29"/>
      <c r="AD16" s="48">
        <f t="shared" si="0"/>
        <v>175</v>
      </c>
      <c r="AE16" s="91">
        <v>175</v>
      </c>
    </row>
    <row r="17" spans="1:32" ht="15.75" thickBot="1" x14ac:dyDescent="0.3">
      <c r="A17" s="19">
        <v>6</v>
      </c>
      <c r="B17" s="39" t="s">
        <v>96</v>
      </c>
      <c r="C17" s="20" t="s">
        <v>19</v>
      </c>
      <c r="D17" s="20"/>
      <c r="E17" s="21">
        <v>2002</v>
      </c>
      <c r="F17" s="22">
        <v>6</v>
      </c>
      <c r="G17" s="24">
        <v>20</v>
      </c>
      <c r="H17" s="23"/>
      <c r="I17" s="22"/>
      <c r="J17" s="24"/>
      <c r="K17" s="23"/>
      <c r="L17" s="22">
        <v>4</v>
      </c>
      <c r="M17" s="24">
        <v>40</v>
      </c>
      <c r="N17" s="23"/>
      <c r="O17" s="22">
        <v>2</v>
      </c>
      <c r="P17" s="24">
        <v>75</v>
      </c>
      <c r="Q17" s="23"/>
      <c r="R17" s="22">
        <v>4</v>
      </c>
      <c r="S17" s="24">
        <v>40</v>
      </c>
      <c r="T17" s="65"/>
      <c r="U17" s="22"/>
      <c r="V17" s="24"/>
      <c r="W17" s="65"/>
      <c r="X17" s="22"/>
      <c r="Y17" s="24"/>
      <c r="Z17" s="65"/>
      <c r="AA17" s="22"/>
      <c r="AB17" s="24"/>
      <c r="AC17" s="23"/>
      <c r="AD17" s="48">
        <f t="shared" si="0"/>
        <v>175</v>
      </c>
      <c r="AE17" s="92">
        <v>175</v>
      </c>
    </row>
    <row r="18" spans="1:32" ht="15.75" thickBot="1" x14ac:dyDescent="0.3">
      <c r="A18" s="30">
        <v>7</v>
      </c>
      <c r="B18" s="40" t="s">
        <v>97</v>
      </c>
      <c r="C18" s="31" t="s">
        <v>23</v>
      </c>
      <c r="D18" s="31"/>
      <c r="E18" s="32">
        <v>2002</v>
      </c>
      <c r="F18" s="33">
        <v>7</v>
      </c>
      <c r="G18" s="34">
        <v>15</v>
      </c>
      <c r="H18" s="38"/>
      <c r="I18" s="33">
        <v>4</v>
      </c>
      <c r="J18" s="34">
        <v>40</v>
      </c>
      <c r="K18" s="38"/>
      <c r="L18" s="33">
        <v>6</v>
      </c>
      <c r="M18" s="34">
        <v>20</v>
      </c>
      <c r="N18" s="38"/>
      <c r="O18" s="33">
        <v>6</v>
      </c>
      <c r="P18" s="34">
        <v>20</v>
      </c>
      <c r="Q18" s="38"/>
      <c r="R18" s="33">
        <v>6</v>
      </c>
      <c r="S18" s="34">
        <v>20</v>
      </c>
      <c r="T18" s="66"/>
      <c r="U18" s="33">
        <v>4</v>
      </c>
      <c r="V18" s="34">
        <v>40</v>
      </c>
      <c r="W18" s="66"/>
      <c r="X18" s="33"/>
      <c r="Y18" s="34"/>
      <c r="Z18" s="66"/>
      <c r="AA18" s="33"/>
      <c r="AB18" s="34"/>
      <c r="AC18" s="38"/>
      <c r="AD18" s="48">
        <f t="shared" si="0"/>
        <v>155</v>
      </c>
      <c r="AE18" s="90">
        <v>155</v>
      </c>
    </row>
    <row r="19" spans="1:32" ht="15.75" thickBot="1" x14ac:dyDescent="0.3">
      <c r="A19" s="19">
        <v>8</v>
      </c>
      <c r="B19" s="39" t="s">
        <v>98</v>
      </c>
      <c r="C19" s="20" t="s">
        <v>51</v>
      </c>
      <c r="D19" s="20"/>
      <c r="E19" s="21">
        <v>2002</v>
      </c>
      <c r="F19" s="22"/>
      <c r="G19" s="24"/>
      <c r="H19" s="23"/>
      <c r="I19" s="22"/>
      <c r="J19" s="24"/>
      <c r="K19" s="23"/>
      <c r="L19" s="22"/>
      <c r="M19" s="24"/>
      <c r="N19" s="23"/>
      <c r="O19" s="22">
        <v>7</v>
      </c>
      <c r="P19" s="24">
        <v>15</v>
      </c>
      <c r="Q19" s="23"/>
      <c r="R19" s="22">
        <v>7</v>
      </c>
      <c r="S19" s="24">
        <v>15</v>
      </c>
      <c r="T19" s="65"/>
      <c r="U19" s="22"/>
      <c r="V19" s="24"/>
      <c r="W19" s="65"/>
      <c r="X19" s="22"/>
      <c r="Y19" s="24"/>
      <c r="Z19" s="65"/>
      <c r="AA19" s="22"/>
      <c r="AB19" s="24"/>
      <c r="AC19" s="23"/>
      <c r="AD19" s="48">
        <f t="shared" si="0"/>
        <v>30</v>
      </c>
      <c r="AE19" s="92">
        <v>30</v>
      </c>
    </row>
    <row r="20" spans="1:32" ht="15.75" thickBot="1" x14ac:dyDescent="0.3">
      <c r="A20" s="30">
        <v>9</v>
      </c>
      <c r="B20" s="42" t="s">
        <v>99</v>
      </c>
      <c r="C20" s="25" t="s">
        <v>51</v>
      </c>
      <c r="D20" s="25"/>
      <c r="E20" s="26">
        <v>2003</v>
      </c>
      <c r="F20" s="27"/>
      <c r="G20" s="28"/>
      <c r="H20" s="29"/>
      <c r="I20" s="27"/>
      <c r="J20" s="28"/>
      <c r="K20" s="29"/>
      <c r="L20" s="27">
        <v>7</v>
      </c>
      <c r="M20" s="28">
        <v>15</v>
      </c>
      <c r="N20" s="29"/>
      <c r="O20" s="27"/>
      <c r="P20" s="28"/>
      <c r="Q20" s="29"/>
      <c r="R20" s="27"/>
      <c r="S20" s="28"/>
      <c r="T20" s="64"/>
      <c r="U20" s="27"/>
      <c r="V20" s="28"/>
      <c r="W20" s="64"/>
      <c r="X20" s="27"/>
      <c r="Y20" s="28"/>
      <c r="Z20" s="64"/>
      <c r="AA20" s="27"/>
      <c r="AB20" s="28"/>
      <c r="AC20" s="29"/>
      <c r="AD20" s="48">
        <f t="shared" si="0"/>
        <v>15</v>
      </c>
      <c r="AE20" s="91">
        <v>15</v>
      </c>
      <c r="AF20" s="93"/>
    </row>
    <row r="21" spans="1:32" ht="15.75" thickBot="1" x14ac:dyDescent="0.3">
      <c r="A21" s="19">
        <v>10</v>
      </c>
      <c r="B21" s="39"/>
      <c r="C21" s="20"/>
      <c r="D21" s="20"/>
      <c r="E21" s="21"/>
      <c r="F21" s="22"/>
      <c r="G21" s="24"/>
      <c r="H21" s="23"/>
      <c r="I21" s="22"/>
      <c r="J21" s="24"/>
      <c r="K21" s="23"/>
      <c r="L21" s="22"/>
      <c r="M21" s="24"/>
      <c r="N21" s="23"/>
      <c r="O21" s="22"/>
      <c r="P21" s="24"/>
      <c r="Q21" s="23"/>
      <c r="R21" s="22"/>
      <c r="S21" s="24"/>
      <c r="T21" s="65"/>
      <c r="U21" s="22"/>
      <c r="V21" s="24"/>
      <c r="W21" s="65"/>
      <c r="X21" s="22"/>
      <c r="Y21" s="24"/>
      <c r="Z21" s="65"/>
      <c r="AA21" s="22"/>
      <c r="AB21" s="24"/>
      <c r="AC21" s="23"/>
      <c r="AD21" s="48">
        <f t="shared" si="0"/>
        <v>0</v>
      </c>
      <c r="AE21" s="92"/>
    </row>
    <row r="22" spans="1:32" ht="15.75" thickBot="1" x14ac:dyDescent="0.3">
      <c r="A22" s="30">
        <v>11</v>
      </c>
      <c r="B22" s="40"/>
      <c r="C22" s="31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63"/>
      <c r="U22" s="33"/>
      <c r="V22" s="34"/>
      <c r="W22" s="63"/>
      <c r="X22" s="33"/>
      <c r="Y22" s="34"/>
      <c r="Z22" s="63"/>
      <c r="AA22" s="33"/>
      <c r="AB22" s="34"/>
      <c r="AC22" s="35"/>
      <c r="AD22" s="48">
        <f t="shared" si="0"/>
        <v>0</v>
      </c>
      <c r="AE22" s="90"/>
    </row>
    <row r="23" spans="1:32" ht="15.75" thickBot="1" x14ac:dyDescent="0.3">
      <c r="A23" s="43" t="s">
        <v>17</v>
      </c>
      <c r="B23" s="39"/>
      <c r="C23" s="20"/>
      <c r="D23" s="20"/>
      <c r="E23" s="21"/>
      <c r="F23" s="22"/>
      <c r="G23" s="24"/>
      <c r="H23" s="23"/>
      <c r="I23" s="22"/>
      <c r="J23" s="24"/>
      <c r="K23" s="23"/>
      <c r="L23" s="22"/>
      <c r="M23" s="24"/>
      <c r="N23" s="23"/>
      <c r="O23" s="22"/>
      <c r="P23" s="24"/>
      <c r="Q23" s="23"/>
      <c r="R23" s="22"/>
      <c r="S23" s="24"/>
      <c r="T23" s="65"/>
      <c r="U23" s="22"/>
      <c r="V23" s="24"/>
      <c r="W23" s="65"/>
      <c r="X23" s="22"/>
      <c r="Y23" s="24"/>
      <c r="Z23" s="65"/>
      <c r="AA23" s="22"/>
      <c r="AB23" s="24"/>
      <c r="AC23" s="23"/>
      <c r="AD23" s="48">
        <f t="shared" si="0"/>
        <v>0</v>
      </c>
      <c r="AE23" s="92"/>
    </row>
    <row r="24" spans="1:32" ht="15.75" thickBot="1" x14ac:dyDescent="0.3">
      <c r="A24" s="30">
        <v>0</v>
      </c>
      <c r="B24" s="40" t="s">
        <v>47</v>
      </c>
      <c r="C24" s="31"/>
      <c r="D24" s="31">
        <v>0</v>
      </c>
      <c r="E24" s="32"/>
      <c r="F24" s="33"/>
      <c r="G24" s="44"/>
      <c r="H24" s="35"/>
      <c r="I24" s="33"/>
      <c r="J24" s="44"/>
      <c r="K24" s="35"/>
      <c r="L24" s="33"/>
      <c r="M24" s="44"/>
      <c r="N24" s="35"/>
      <c r="O24" s="33"/>
      <c r="P24" s="44"/>
      <c r="Q24" s="35"/>
      <c r="R24" s="33"/>
      <c r="S24" s="44"/>
      <c r="T24" s="63"/>
      <c r="U24" s="33"/>
      <c r="V24" s="44"/>
      <c r="W24" s="63"/>
      <c r="X24" s="33"/>
      <c r="Y24" s="44"/>
      <c r="Z24" s="63"/>
      <c r="AA24" s="33"/>
      <c r="AB24" s="44"/>
      <c r="AC24" s="35"/>
      <c r="AD24" s="48">
        <f t="shared" si="0"/>
        <v>0</v>
      </c>
      <c r="AE24" s="90"/>
    </row>
    <row r="25" spans="1:32" x14ac:dyDescent="0.25">
      <c r="A25" s="19">
        <v>1</v>
      </c>
      <c r="B25" s="41" t="s">
        <v>15</v>
      </c>
      <c r="C25" s="20"/>
      <c r="D25" s="20">
        <v>3</v>
      </c>
      <c r="E25" s="21"/>
      <c r="F25" s="22"/>
      <c r="G25" s="45"/>
      <c r="H25" s="23"/>
      <c r="I25" s="22"/>
      <c r="J25" s="45"/>
      <c r="K25" s="23"/>
      <c r="L25" s="22"/>
      <c r="M25" s="45"/>
      <c r="N25" s="23"/>
      <c r="O25" s="22"/>
      <c r="P25" s="45"/>
      <c r="Q25" s="23"/>
      <c r="R25" s="22"/>
      <c r="S25" s="45"/>
      <c r="T25" s="65"/>
      <c r="U25" s="22"/>
      <c r="V25" s="45"/>
      <c r="W25" s="65"/>
      <c r="X25" s="22"/>
      <c r="Y25" s="45"/>
      <c r="Z25" s="65"/>
      <c r="AA25" s="22"/>
      <c r="AB25" s="45"/>
      <c r="AC25" s="23"/>
      <c r="AD25" s="48">
        <f t="shared" si="0"/>
        <v>0</v>
      </c>
      <c r="AE25" s="92">
        <v>945</v>
      </c>
    </row>
    <row r="26" spans="1:32" x14ac:dyDescent="0.25">
      <c r="A26" s="30">
        <v>2</v>
      </c>
      <c r="B26" s="40" t="s">
        <v>16</v>
      </c>
      <c r="C26" s="31"/>
      <c r="D26" s="31">
        <v>3</v>
      </c>
      <c r="E26" s="32"/>
      <c r="F26" s="33"/>
      <c r="G26" s="44"/>
      <c r="H26" s="35"/>
      <c r="I26" s="33"/>
      <c r="J26" s="44"/>
      <c r="K26" s="35"/>
      <c r="L26" s="33"/>
      <c r="M26" s="44"/>
      <c r="N26" s="35"/>
      <c r="O26" s="33"/>
      <c r="P26" s="44"/>
      <c r="Q26" s="35"/>
      <c r="R26" s="33"/>
      <c r="S26" s="44"/>
      <c r="T26" s="63"/>
      <c r="U26" s="33"/>
      <c r="V26" s="44"/>
      <c r="W26" s="63"/>
      <c r="X26" s="33"/>
      <c r="Y26" s="44"/>
      <c r="Z26" s="63"/>
      <c r="AA26" s="33"/>
      <c r="AB26" s="44"/>
      <c r="AC26" s="35"/>
      <c r="AD26" s="44">
        <f>SUM(AB26,S26,P26,M26,J26,G26)</f>
        <v>0</v>
      </c>
      <c r="AE26" s="90">
        <v>890</v>
      </c>
    </row>
    <row r="27" spans="1:32" ht="15.75" thickBot="1" x14ac:dyDescent="0.3">
      <c r="A27" s="36">
        <v>3</v>
      </c>
      <c r="B27" s="67" t="s">
        <v>48</v>
      </c>
      <c r="C27" s="68"/>
      <c r="D27" s="68">
        <v>2</v>
      </c>
      <c r="E27" s="69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3"/>
      <c r="U27" s="70"/>
      <c r="V27" s="71"/>
      <c r="W27" s="73"/>
      <c r="X27" s="70"/>
      <c r="Y27" s="71"/>
      <c r="Z27" s="73"/>
      <c r="AA27" s="70"/>
      <c r="AB27" s="71"/>
      <c r="AC27" s="72"/>
      <c r="AD27" s="74">
        <f>SUM(AB27,S27,P27,M27,J27,G27)</f>
        <v>0</v>
      </c>
      <c r="AE27" s="86">
        <v>365</v>
      </c>
      <c r="AF27" s="93"/>
    </row>
  </sheetData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Mädchen 1</vt:lpstr>
      <vt:lpstr>Mädchen 2</vt:lpstr>
      <vt:lpstr>Schülerinnen</vt:lpstr>
      <vt:lpstr>Kinder 1</vt:lpstr>
      <vt:lpstr>Kinder 2</vt:lpstr>
      <vt:lpstr>off. Klasse kl. Schanze</vt:lpstr>
      <vt:lpstr>Schüler 1b</vt:lpstr>
      <vt:lpstr>Schüler 1</vt:lpstr>
      <vt:lpstr>Schüler 2</vt:lpstr>
      <vt:lpstr>Offene Klasse</vt:lpstr>
      <vt:lpstr>Wertung Talschaften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tatzi</dc:creator>
  <cp:lastModifiedBy>Christoph Kraxner</cp:lastModifiedBy>
  <cp:lastPrinted>2017-04-06T10:50:54Z</cp:lastPrinted>
  <dcterms:created xsi:type="dcterms:W3CDTF">2012-02-12T21:15:23Z</dcterms:created>
  <dcterms:modified xsi:type="dcterms:W3CDTF">2017-11-20T08:52:48Z</dcterms:modified>
</cp:coreProperties>
</file>