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8565" windowWidth="20730" windowHeight="4350" activeTab="3"/>
  </bookViews>
  <sheets>
    <sheet name="Kinder 1" sheetId="1" r:id="rId1"/>
    <sheet name="Kinder 2" sheetId="2" r:id="rId2"/>
    <sheet name="Schüler 1b" sheetId="6" r:id="rId3"/>
    <sheet name="Schüler 1" sheetId="3" r:id="rId4"/>
    <sheet name="Schüler 2" sheetId="4" r:id="rId5"/>
    <sheet name="Offene Klasse" sheetId="7" r:id="rId6"/>
    <sheet name="Wertung Talschaften" sheetId="5" r:id="rId7"/>
  </sheets>
  <calcPr calcId="145621"/>
</workbook>
</file>

<file path=xl/calcChain.xml><?xml version="1.0" encoding="utf-8"?>
<calcChain xmlns="http://schemas.openxmlformats.org/spreadsheetml/2006/main">
  <c r="R25" i="7" l="1"/>
  <c r="S14" i="7"/>
  <c r="S13" i="7"/>
  <c r="S12" i="7"/>
  <c r="S11" i="7"/>
  <c r="R14" i="7"/>
  <c r="R13" i="7"/>
  <c r="R12" i="7"/>
  <c r="R11" i="7"/>
  <c r="P25" i="4"/>
  <c r="M25" i="4"/>
  <c r="J25" i="4"/>
  <c r="P24" i="4"/>
  <c r="M24" i="4"/>
  <c r="J24" i="4"/>
  <c r="G24" i="4"/>
  <c r="G25" i="4"/>
  <c r="P23" i="4"/>
  <c r="M23" i="4"/>
  <c r="J23" i="4"/>
  <c r="R23" i="4" s="1"/>
  <c r="G23" i="4"/>
  <c r="S17" i="4"/>
  <c r="S16" i="4"/>
  <c r="S15" i="4"/>
  <c r="S14" i="4"/>
  <c r="S13" i="4"/>
  <c r="S12" i="4"/>
  <c r="S11" i="4"/>
  <c r="R17" i="4"/>
  <c r="R16" i="4"/>
  <c r="R15" i="4"/>
  <c r="R14" i="4"/>
  <c r="R13" i="4"/>
  <c r="R12" i="4"/>
  <c r="R11" i="4"/>
  <c r="R23" i="3"/>
  <c r="P25" i="3"/>
  <c r="P24" i="3"/>
  <c r="P23" i="3"/>
  <c r="M25" i="3"/>
  <c r="M24" i="3"/>
  <c r="M23" i="3"/>
  <c r="J25" i="3"/>
  <c r="J24" i="3"/>
  <c r="J23" i="3"/>
  <c r="G25" i="3"/>
  <c r="G24" i="3"/>
  <c r="G23" i="3"/>
  <c r="S16" i="3"/>
  <c r="S15" i="3"/>
  <c r="S14" i="3"/>
  <c r="S13" i="3"/>
  <c r="S12" i="3"/>
  <c r="S11" i="3"/>
  <c r="S17" i="3"/>
  <c r="R17" i="3"/>
  <c r="R16" i="3"/>
  <c r="R15" i="3"/>
  <c r="R14" i="3"/>
  <c r="R13" i="3"/>
  <c r="R12" i="3"/>
  <c r="R11" i="3"/>
  <c r="M25" i="6"/>
  <c r="M24" i="6"/>
  <c r="M23" i="6"/>
  <c r="J25" i="6"/>
  <c r="J24" i="6"/>
  <c r="J23" i="6"/>
  <c r="R19" i="6"/>
  <c r="R18" i="6"/>
  <c r="R17" i="6"/>
  <c r="R16" i="6"/>
  <c r="R15" i="6"/>
  <c r="R14" i="6"/>
  <c r="R13" i="6"/>
  <c r="R12" i="6"/>
  <c r="R11" i="6"/>
  <c r="G24" i="6"/>
  <c r="G25" i="6"/>
  <c r="G23" i="6"/>
  <c r="S22" i="6"/>
  <c r="S21" i="6"/>
  <c r="S20" i="6"/>
  <c r="S19" i="6"/>
  <c r="S18" i="6"/>
  <c r="S17" i="6"/>
  <c r="S16" i="6"/>
  <c r="S15" i="6"/>
  <c r="S14" i="6"/>
  <c r="S13" i="6"/>
  <c r="S12" i="6"/>
  <c r="S11" i="6"/>
  <c r="P25" i="2"/>
  <c r="P24" i="2"/>
  <c r="P23" i="2"/>
  <c r="M25" i="2"/>
  <c r="M24" i="2"/>
  <c r="M23" i="2"/>
  <c r="J25" i="2"/>
  <c r="S18" i="2"/>
  <c r="R18" i="2"/>
  <c r="J24" i="2"/>
  <c r="S17" i="2"/>
  <c r="S16" i="2"/>
  <c r="S15" i="2"/>
  <c r="S14" i="2"/>
  <c r="S13" i="2"/>
  <c r="S12" i="2"/>
  <c r="S11" i="2"/>
  <c r="R17" i="2"/>
  <c r="R23" i="2" s="1"/>
  <c r="R16" i="2"/>
  <c r="R15" i="2"/>
  <c r="R14" i="2"/>
  <c r="R13" i="2"/>
  <c r="R12" i="2"/>
  <c r="R11" i="2"/>
  <c r="S12" i="1"/>
  <c r="G25" i="1"/>
  <c r="S11" i="1"/>
  <c r="R12" i="1"/>
  <c r="R11" i="1"/>
  <c r="S13" i="1"/>
  <c r="R25" i="4" l="1"/>
  <c r="R24" i="4"/>
  <c r="R24" i="3"/>
  <c r="R25" i="3"/>
  <c r="R24" i="2"/>
  <c r="R25" i="2"/>
  <c r="R25" i="1"/>
  <c r="P25" i="7"/>
  <c r="M25" i="7"/>
  <c r="J25" i="7"/>
  <c r="P24" i="7"/>
  <c r="M24" i="7"/>
  <c r="J24" i="7"/>
  <c r="J24" i="5" s="1"/>
  <c r="D25" i="5"/>
  <c r="D24" i="5"/>
  <c r="C4" i="4"/>
  <c r="M23" i="5"/>
  <c r="J23" i="5"/>
  <c r="M24" i="5"/>
  <c r="P24" i="6"/>
  <c r="P23" i="6"/>
  <c r="R23" i="6" s="1"/>
  <c r="G25" i="2"/>
  <c r="G24" i="2"/>
  <c r="G23" i="2"/>
  <c r="P25" i="1"/>
  <c r="M25" i="1"/>
  <c r="J25" i="1"/>
  <c r="P25" i="6"/>
  <c r="R25" i="6" s="1"/>
  <c r="G23" i="5" l="1"/>
  <c r="P24" i="5"/>
  <c r="R24" i="6"/>
  <c r="G25" i="5"/>
  <c r="G24" i="5"/>
  <c r="P25" i="5"/>
  <c r="M25" i="5"/>
  <c r="J25" i="5"/>
  <c r="P23" i="5"/>
  <c r="R23" i="5" l="1"/>
  <c r="R25" i="5"/>
  <c r="R24" i="5"/>
</calcChain>
</file>

<file path=xl/sharedStrings.xml><?xml version="1.0" encoding="utf-8"?>
<sst xmlns="http://schemas.openxmlformats.org/spreadsheetml/2006/main" count="346" uniqueCount="93">
  <si>
    <t>Rang</t>
  </si>
  <si>
    <t>Punkte</t>
  </si>
  <si>
    <t>Bechter Patrick</t>
  </si>
  <si>
    <t>m</t>
  </si>
  <si>
    <t>w</t>
  </si>
  <si>
    <t>Gütl Kilian</t>
  </si>
  <si>
    <t>Teilnehmer</t>
  </si>
  <si>
    <t>Punkte Tagessieg</t>
  </si>
  <si>
    <t>Kinder 1</t>
  </si>
  <si>
    <t>Ges. Punkte</t>
  </si>
  <si>
    <t>Cup Pkt.</t>
  </si>
  <si>
    <t>Summe Cup-Punkte</t>
  </si>
  <si>
    <t>Schüler 1</t>
  </si>
  <si>
    <t>Schallert Nikolai</t>
  </si>
  <si>
    <t>Verein</t>
  </si>
  <si>
    <t>JG</t>
  </si>
  <si>
    <t>Name</t>
  </si>
  <si>
    <t>Tatzreiter Michael</t>
  </si>
  <si>
    <t>Winsauer Nico</t>
  </si>
  <si>
    <t>Schüler 2</t>
  </si>
  <si>
    <t>Kinder 2</t>
  </si>
  <si>
    <t>Wohlgenannt Paul</t>
  </si>
  <si>
    <t>Maurer Elias</t>
  </si>
  <si>
    <t>Diem Lorenz</t>
  </si>
  <si>
    <t>Bachlinger Niklas</t>
  </si>
  <si>
    <t>Koller Fabio</t>
  </si>
  <si>
    <t>Kulmitzer Dominik</t>
  </si>
  <si>
    <t>Cup Pkt. = Punkte Tagessieg - Rang</t>
  </si>
  <si>
    <t>Gesamt-
Rang</t>
  </si>
  <si>
    <t>SSPL</t>
  </si>
  <si>
    <t>Neuhold Timo</t>
  </si>
  <si>
    <t>Kleinwalstertal</t>
  </si>
  <si>
    <t>Bregenzerwald</t>
  </si>
  <si>
    <t>Dornbirn</t>
  </si>
  <si>
    <t>Talschaftswertung</t>
  </si>
  <si>
    <t>Talschaft</t>
  </si>
  <si>
    <t>Gibswil 22.09.2012</t>
  </si>
  <si>
    <t>Oberstdorf 27.01.2013</t>
  </si>
  <si>
    <t>Dornbirn/Lank 16.02.2013</t>
  </si>
  <si>
    <t>Dornbirn/Lank 17.02.2013</t>
  </si>
  <si>
    <t>SK Kehlegg</t>
  </si>
  <si>
    <t>Häusle Katharina</t>
  </si>
  <si>
    <t>Welte Lorenz</t>
  </si>
  <si>
    <t>Fussenegger Andre</t>
  </si>
  <si>
    <t>SV Dornbirn</t>
  </si>
  <si>
    <t>WSV Sibratsgfäll</t>
  </si>
  <si>
    <t>Ölz Johannes</t>
  </si>
  <si>
    <t>Beer Elias</t>
  </si>
  <si>
    <t>SCU Hittisau</t>
  </si>
  <si>
    <t>Johler Raphael</t>
  </si>
  <si>
    <t>SC Alberschwende</t>
  </si>
  <si>
    <t>WSV Schoppernau</t>
  </si>
  <si>
    <t>Schüler 1b</t>
  </si>
  <si>
    <t>Häusle Fabian</t>
  </si>
  <si>
    <t>Kulmitzer Lara</t>
  </si>
  <si>
    <t>Bernatzik Tristan</t>
  </si>
  <si>
    <t>Böhm Leon</t>
  </si>
  <si>
    <t>VSV-Cupwertung</t>
  </si>
  <si>
    <t>Cup Punkte</t>
  </si>
  <si>
    <t>1=100; 2=75; 3=50; 4=40; 5=30; 6=20; 7=15; 8=10;9=5; 10=1</t>
  </si>
  <si>
    <t>Offene Klasse</t>
  </si>
  <si>
    <t>Gmeiner Leonard</t>
  </si>
  <si>
    <t>Ober Mathias</t>
  </si>
  <si>
    <t>Pinkelnig Eva</t>
  </si>
  <si>
    <t>Springer / Talschaft</t>
  </si>
  <si>
    <t>VSV-Cup</t>
  </si>
  <si>
    <t>2013/14</t>
  </si>
  <si>
    <t>JG 2005 und jünger</t>
  </si>
  <si>
    <t xml:space="preserve">Kosel Elias </t>
  </si>
  <si>
    <t>Gütl Pius</t>
  </si>
  <si>
    <t>Gibswil 21.09.2013</t>
  </si>
  <si>
    <t>Dornbirn/Lank 15.02.2014</t>
  </si>
  <si>
    <t>Dornbirn/Lank 16.02.2014</t>
  </si>
  <si>
    <t>Dornbirn/Lank 22.03.2014</t>
  </si>
  <si>
    <t>JG 2003/04</t>
  </si>
  <si>
    <t>Vögel Laurin</t>
  </si>
  <si>
    <t>SC Langenegg</t>
  </si>
  <si>
    <t>Schiemer Philipp</t>
  </si>
  <si>
    <t>Schörghuber Simon</t>
  </si>
  <si>
    <t>SC Kleinwalsertal</t>
  </si>
  <si>
    <t>Gibswil 21.09.2013
nicht gewertet da
auf veschiedenen Schanzen
gesprungen wurde</t>
  </si>
  <si>
    <t>JG 2002- 99</t>
  </si>
  <si>
    <t>Schiemer Florian</t>
  </si>
  <si>
    <t>Böck Kilian</t>
  </si>
  <si>
    <t>JG 2002-01</t>
  </si>
  <si>
    <t xml:space="preserve">Bregenzerwald </t>
  </si>
  <si>
    <t>Potschka Kilian</t>
  </si>
  <si>
    <t>Niklas Bachlinger, Beer Elias und Koller Fabio sind die Punkte in Sch Ib gezählt</t>
  </si>
  <si>
    <t>JG 2000-99</t>
  </si>
  <si>
    <t>Dornbirn/Lank 15.02.2104</t>
  </si>
  <si>
    <t>Punkte von Kulmitzer Lara sind in SchIb gewertet</t>
  </si>
  <si>
    <t>JG 1998 und älter</t>
  </si>
  <si>
    <t>VSV-Cup 2013/14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</si>
</sst>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2" fillId="0" borderId="0" xfId="0" applyFont="1"/>
    <xf numFmtId="0" fontId="0" fillId="0" borderId="5" xfId="0" applyBorder="1"/>
    <xf numFmtId="0" fontId="0" fillId="0" borderId="6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10" xfId="0" applyNumberFormat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textRotation="90"/>
    </xf>
    <xf numFmtId="164" fontId="1" fillId="0" borderId="17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 textRotation="90"/>
    </xf>
    <xf numFmtId="164" fontId="1" fillId="0" borderId="18" xfId="0" applyNumberFormat="1" applyFont="1" applyBorder="1" applyAlignment="1">
      <alignment horizontal="center" textRotation="90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textRotation="90"/>
    </xf>
    <xf numFmtId="164" fontId="1" fillId="0" borderId="18" xfId="0" applyNumberFormat="1" applyFont="1" applyFill="1" applyBorder="1" applyAlignment="1">
      <alignment horizontal="center" textRotation="90"/>
    </xf>
    <xf numFmtId="0" fontId="0" fillId="0" borderId="24" xfId="0" applyFill="1" applyBorder="1" applyAlignment="1">
      <alignment horizontal="center"/>
    </xf>
    <xf numFmtId="0" fontId="0" fillId="0" borderId="25" xfId="0" applyFill="1" applyBorder="1"/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64" fontId="0" fillId="0" borderId="28" xfId="0" applyNumberFormat="1" applyFill="1" applyBorder="1" applyAlignment="1">
      <alignment horizontal="center" wrapText="1"/>
    </xf>
    <xf numFmtId="164" fontId="0" fillId="0" borderId="29" xfId="0" applyNumberFormat="1" applyFill="1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8" xfId="0" applyNumberFormat="1" applyBorder="1" applyAlignment="1">
      <alignment horizontal="center" wrapText="1"/>
    </xf>
    <xf numFmtId="164" fontId="0" fillId="0" borderId="29" xfId="0" applyNumberFormat="1" applyBorder="1"/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9" xfId="0" applyNumberFormat="1" applyFill="1" applyBorder="1"/>
    <xf numFmtId="0" fontId="0" fillId="0" borderId="2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3" xfId="0" applyNumberFormat="1" applyBorder="1" applyAlignment="1">
      <alignment horizontal="center" wrapText="1"/>
    </xf>
    <xf numFmtId="0" fontId="1" fillId="2" borderId="30" xfId="0" applyFont="1" applyFill="1" applyBorder="1" applyAlignment="1">
      <alignment horizontal="center"/>
    </xf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164" fontId="0" fillId="2" borderId="23" xfId="0" applyNumberFormat="1" applyFill="1" applyBorder="1"/>
    <xf numFmtId="0" fontId="1" fillId="2" borderId="1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9" xfId="0" applyNumberFormat="1" applyFill="1" applyBorder="1"/>
    <xf numFmtId="0" fontId="1" fillId="0" borderId="12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0" fillId="2" borderId="32" xfId="0" applyFill="1" applyBorder="1"/>
    <xf numFmtId="0" fontId="0" fillId="2" borderId="36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164" fontId="0" fillId="2" borderId="36" xfId="0" applyNumberFormat="1" applyFill="1" applyBorder="1"/>
    <xf numFmtId="0" fontId="0" fillId="2" borderId="9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 wrapText="1"/>
    </xf>
    <xf numFmtId="0" fontId="0" fillId="2" borderId="32" xfId="0" applyFill="1" applyBorder="1" applyAlignment="1">
      <alignment horizontal="center"/>
    </xf>
    <xf numFmtId="0" fontId="3" fillId="2" borderId="32" xfId="0" applyFont="1" applyFill="1" applyBorder="1"/>
    <xf numFmtId="0" fontId="3" fillId="0" borderId="1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3" fillId="2" borderId="19" xfId="0" applyFont="1" applyFill="1" applyBorder="1"/>
    <xf numFmtId="0" fontId="3" fillId="0" borderId="5" xfId="0" applyFont="1" applyBorder="1"/>
    <xf numFmtId="0" fontId="1" fillId="0" borderId="11" xfId="0" applyFont="1" applyFill="1" applyBorder="1" applyAlignment="1"/>
    <xf numFmtId="0" fontId="0" fillId="2" borderId="4" xfId="0" applyFill="1" applyBorder="1"/>
    <xf numFmtId="0" fontId="0" fillId="0" borderId="4" xfId="0" applyBorder="1"/>
    <xf numFmtId="0" fontId="0" fillId="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" xfId="0" applyFill="1" applyBorder="1"/>
    <xf numFmtId="0" fontId="1" fillId="0" borderId="16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/>
    <xf numFmtId="0" fontId="1" fillId="0" borderId="29" xfId="0" applyFont="1" applyBorder="1" applyAlignment="1">
      <alignment horizontal="center"/>
    </xf>
    <xf numFmtId="164" fontId="0" fillId="0" borderId="8" xfId="0" applyNumberFormat="1" applyBorder="1" applyAlignment="1">
      <alignment horizontal="center" wrapText="1"/>
    </xf>
    <xf numFmtId="0" fontId="3" fillId="0" borderId="19" xfId="0" applyFont="1" applyFill="1" applyBorder="1"/>
    <xf numFmtId="0" fontId="0" fillId="0" borderId="19" xfId="0" applyFill="1" applyBorder="1"/>
    <xf numFmtId="164" fontId="0" fillId="0" borderId="22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3" xfId="0" applyNumberFormat="1" applyFill="1" applyBorder="1"/>
    <xf numFmtId="0" fontId="0" fillId="0" borderId="31" xfId="0" applyBorder="1" applyAlignment="1">
      <alignment horizontal="center"/>
    </xf>
    <xf numFmtId="0" fontId="0" fillId="0" borderId="0" xfId="0" applyAlignment="1"/>
    <xf numFmtId="0" fontId="3" fillId="0" borderId="32" xfId="0" applyFont="1" applyFill="1" applyBorder="1"/>
    <xf numFmtId="0" fontId="0" fillId="0" borderId="32" xfId="0" applyFill="1" applyBorder="1"/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6" xfId="0" applyNumberFormat="1" applyFill="1" applyBorder="1"/>
    <xf numFmtId="0" fontId="1" fillId="0" borderId="38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workbookViewId="0">
      <selection activeCell="P21" sqref="P21"/>
    </sheetView>
  </sheetViews>
  <sheetFormatPr baseColWidth="10" defaultRowHeight="15" x14ac:dyDescent="0.25"/>
  <cols>
    <col min="2" max="2" width="18.7109375" customWidth="1"/>
    <col min="3" max="3" width="17.85546875" customWidth="1"/>
    <col min="4" max="4" width="6" customWidth="1"/>
    <col min="5" max="5" width="9.42578125" customWidth="1"/>
    <col min="6" max="6" width="8.42578125" customWidth="1"/>
    <col min="7" max="7" width="8.140625" customWidth="1"/>
    <col min="8" max="8" width="9.28515625" customWidth="1"/>
    <col min="9" max="9" width="9.42578125" customWidth="1"/>
    <col min="10" max="10" width="10" customWidth="1"/>
    <col min="11" max="11" width="9.42578125" customWidth="1"/>
    <col min="12" max="12" width="9.28515625" customWidth="1"/>
    <col min="13" max="13" width="9.140625" customWidth="1"/>
    <col min="14" max="14" width="9.5703125" customWidth="1"/>
    <col min="15" max="15" width="9.42578125" customWidth="1"/>
    <col min="16" max="16" width="9.5703125" customWidth="1"/>
    <col min="17" max="18" width="10" customWidth="1"/>
    <col min="19" max="19" width="9.42578125" customWidth="1"/>
  </cols>
  <sheetData>
    <row r="1" spans="1:19" ht="26.25" x14ac:dyDescent="0.4">
      <c r="B1" s="4" t="s">
        <v>65</v>
      </c>
      <c r="C1" s="4" t="s">
        <v>66</v>
      </c>
    </row>
    <row r="2" spans="1:19" ht="26.25" x14ac:dyDescent="0.4">
      <c r="B2" s="4" t="s">
        <v>8</v>
      </c>
      <c r="C2" s="4" t="s">
        <v>29</v>
      </c>
      <c r="E2" s="1" t="s">
        <v>67</v>
      </c>
    </row>
    <row r="4" spans="1:19" x14ac:dyDescent="0.25">
      <c r="B4" t="s">
        <v>6</v>
      </c>
      <c r="C4">
        <v>3</v>
      </c>
    </row>
    <row r="5" spans="1:19" x14ac:dyDescent="0.25">
      <c r="B5" t="s">
        <v>7</v>
      </c>
      <c r="C5">
        <v>100</v>
      </c>
    </row>
    <row r="6" spans="1:19" x14ac:dyDescent="0.25">
      <c r="B6" t="s">
        <v>58</v>
      </c>
      <c r="C6" s="106" t="s">
        <v>59</v>
      </c>
    </row>
    <row r="7" spans="1:19" x14ac:dyDescent="0.25">
      <c r="C7" s="1"/>
    </row>
    <row r="8" spans="1:19" ht="15.75" thickBot="1" x14ac:dyDescent="0.3">
      <c r="C8" s="1"/>
    </row>
    <row r="9" spans="1:19" ht="123.75" x14ac:dyDescent="0.25">
      <c r="A9" s="16" t="s">
        <v>28</v>
      </c>
      <c r="B9" s="17" t="s">
        <v>16</v>
      </c>
      <c r="C9" s="17"/>
      <c r="D9" s="17"/>
      <c r="E9" s="18" t="s">
        <v>15</v>
      </c>
      <c r="F9" s="19"/>
      <c r="G9" s="20" t="s">
        <v>70</v>
      </c>
      <c r="H9" s="21"/>
      <c r="I9" s="19"/>
      <c r="J9" s="20" t="s">
        <v>71</v>
      </c>
      <c r="K9" s="21"/>
      <c r="L9" s="19"/>
      <c r="M9" s="20" t="s">
        <v>72</v>
      </c>
      <c r="N9" s="21"/>
      <c r="O9" s="19"/>
      <c r="P9" s="20" t="s">
        <v>73</v>
      </c>
      <c r="Q9" s="21"/>
      <c r="R9" s="24" t="s">
        <v>11</v>
      </c>
      <c r="S9" s="25" t="s">
        <v>9</v>
      </c>
    </row>
    <row r="10" spans="1:19" ht="15.75" thickBot="1" x14ac:dyDescent="0.3">
      <c r="A10" s="39"/>
      <c r="B10" s="40"/>
      <c r="C10" s="40"/>
      <c r="D10" s="40"/>
      <c r="E10" s="41"/>
      <c r="F10" s="42" t="s">
        <v>0</v>
      </c>
      <c r="G10" s="46" t="s">
        <v>10</v>
      </c>
      <c r="H10" s="43" t="s">
        <v>1</v>
      </c>
      <c r="I10" s="42" t="s">
        <v>0</v>
      </c>
      <c r="J10" s="46" t="s">
        <v>10</v>
      </c>
      <c r="K10" s="43" t="s">
        <v>1</v>
      </c>
      <c r="L10" s="42" t="s">
        <v>0</v>
      </c>
      <c r="M10" s="46" t="s">
        <v>10</v>
      </c>
      <c r="N10" s="43" t="s">
        <v>1</v>
      </c>
      <c r="O10" s="42" t="s">
        <v>0</v>
      </c>
      <c r="P10" s="46" t="s">
        <v>10</v>
      </c>
      <c r="Q10" s="43" t="s">
        <v>1</v>
      </c>
      <c r="R10" s="40"/>
      <c r="S10" s="44"/>
    </row>
    <row r="11" spans="1:19" x14ac:dyDescent="0.25">
      <c r="A11" s="58">
        <v>1</v>
      </c>
      <c r="B11" s="87" t="s">
        <v>68</v>
      </c>
      <c r="C11" s="59" t="s">
        <v>40</v>
      </c>
      <c r="D11" s="59" t="s">
        <v>3</v>
      </c>
      <c r="E11" s="60">
        <v>2005</v>
      </c>
      <c r="F11" s="61">
        <v>1</v>
      </c>
      <c r="G11" s="62">
        <v>100</v>
      </c>
      <c r="H11" s="63">
        <v>183.3</v>
      </c>
      <c r="I11" s="61">
        <v>1</v>
      </c>
      <c r="J11" s="62">
        <v>100</v>
      </c>
      <c r="K11" s="63">
        <v>208.1</v>
      </c>
      <c r="L11" s="61">
        <v>1</v>
      </c>
      <c r="M11" s="62">
        <v>100</v>
      </c>
      <c r="N11" s="63">
        <v>200.1</v>
      </c>
      <c r="O11" s="61">
        <v>1</v>
      </c>
      <c r="P11" s="62">
        <v>100</v>
      </c>
      <c r="Q11" s="63">
        <v>225.7</v>
      </c>
      <c r="R11" s="59">
        <f>M11+J11+G11+P11</f>
        <v>400</v>
      </c>
      <c r="S11" s="64">
        <f>N11+K11+H11+Q11</f>
        <v>817.2</v>
      </c>
    </row>
    <row r="12" spans="1:19" x14ac:dyDescent="0.25">
      <c r="A12" s="47">
        <v>2</v>
      </c>
      <c r="B12" s="86" t="s">
        <v>42</v>
      </c>
      <c r="C12" s="48" t="s">
        <v>40</v>
      </c>
      <c r="D12" s="2" t="s">
        <v>3</v>
      </c>
      <c r="E12" s="11">
        <v>2005</v>
      </c>
      <c r="F12" s="3">
        <v>2</v>
      </c>
      <c r="G12" s="13">
        <v>75</v>
      </c>
      <c r="H12" s="7">
        <v>161.5</v>
      </c>
      <c r="I12" s="3">
        <v>2</v>
      </c>
      <c r="J12" s="13">
        <v>75</v>
      </c>
      <c r="K12" s="7">
        <v>200.2</v>
      </c>
      <c r="L12" s="3">
        <v>2</v>
      </c>
      <c r="M12" s="13">
        <v>75</v>
      </c>
      <c r="N12" s="7">
        <v>198.6</v>
      </c>
      <c r="O12" s="3">
        <v>2</v>
      </c>
      <c r="P12" s="13">
        <v>75</v>
      </c>
      <c r="Q12" s="7">
        <v>194.5</v>
      </c>
      <c r="R12" s="2">
        <f>M12+J12+G12+P12</f>
        <v>300</v>
      </c>
      <c r="S12" s="53">
        <f>Q12+N12+K12+H12</f>
        <v>754.8</v>
      </c>
    </row>
    <row r="13" spans="1:19" x14ac:dyDescent="0.25">
      <c r="A13" s="58">
        <v>3</v>
      </c>
      <c r="B13" s="85" t="s">
        <v>69</v>
      </c>
      <c r="C13" s="66" t="s">
        <v>40</v>
      </c>
      <c r="D13" s="66" t="s">
        <v>3</v>
      </c>
      <c r="E13" s="67">
        <v>2007</v>
      </c>
      <c r="F13" s="68">
        <v>3</v>
      </c>
      <c r="G13" s="69">
        <v>50</v>
      </c>
      <c r="H13" s="70">
        <v>145</v>
      </c>
      <c r="I13" s="68"/>
      <c r="J13" s="62"/>
      <c r="K13" s="70"/>
      <c r="L13" s="68"/>
      <c r="M13" s="69"/>
      <c r="N13" s="70"/>
      <c r="O13" s="68"/>
      <c r="P13" s="69"/>
      <c r="Q13" s="70"/>
      <c r="R13" s="66">
        <v>50</v>
      </c>
      <c r="S13" s="71">
        <f>Q13+N13+K13+H13</f>
        <v>145</v>
      </c>
    </row>
    <row r="14" spans="1:19" x14ac:dyDescent="0.25">
      <c r="A14" s="47">
        <v>4</v>
      </c>
      <c r="B14" s="84"/>
      <c r="C14" s="48"/>
      <c r="D14" s="48"/>
      <c r="E14" s="49"/>
      <c r="F14" s="50"/>
      <c r="G14" s="56"/>
      <c r="H14" s="52"/>
      <c r="I14" s="50"/>
      <c r="J14" s="13"/>
      <c r="K14" s="52"/>
      <c r="L14" s="50"/>
      <c r="M14" s="56"/>
      <c r="N14" s="52"/>
      <c r="O14" s="50"/>
      <c r="P14" s="56"/>
      <c r="Q14" s="52"/>
      <c r="R14" s="48"/>
      <c r="S14" s="9"/>
    </row>
    <row r="15" spans="1:19" x14ac:dyDescent="0.25">
      <c r="A15" s="58">
        <v>5</v>
      </c>
      <c r="B15" s="85"/>
      <c r="C15" s="66"/>
      <c r="D15" s="66"/>
      <c r="E15" s="67"/>
      <c r="F15" s="68"/>
      <c r="G15" s="69"/>
      <c r="H15" s="70"/>
      <c r="I15" s="68"/>
      <c r="J15" s="69"/>
      <c r="K15" s="70"/>
      <c r="L15" s="68"/>
      <c r="M15" s="69"/>
      <c r="N15" s="70"/>
      <c r="O15" s="68"/>
      <c r="P15" s="69"/>
      <c r="Q15" s="70"/>
      <c r="R15" s="66"/>
      <c r="S15" s="71"/>
    </row>
    <row r="16" spans="1:19" x14ac:dyDescent="0.25">
      <c r="A16" s="47">
        <v>6</v>
      </c>
      <c r="B16" s="84"/>
      <c r="C16" s="2"/>
      <c r="D16" s="48"/>
      <c r="E16" s="49"/>
      <c r="F16" s="50"/>
      <c r="G16" s="56"/>
      <c r="H16" s="52"/>
      <c r="I16" s="50"/>
      <c r="J16" s="56"/>
      <c r="K16" s="52"/>
      <c r="L16" s="50"/>
      <c r="M16" s="56"/>
      <c r="N16" s="52"/>
      <c r="O16" s="50"/>
      <c r="P16" s="56"/>
      <c r="Q16" s="52"/>
      <c r="R16" s="48"/>
      <c r="S16" s="53"/>
    </row>
    <row r="17" spans="1:19" x14ac:dyDescent="0.25">
      <c r="A17" s="58">
        <v>7</v>
      </c>
      <c r="B17" s="85"/>
      <c r="C17" s="66"/>
      <c r="D17" s="66"/>
      <c r="E17" s="67"/>
      <c r="F17" s="68"/>
      <c r="G17" s="69"/>
      <c r="H17" s="70"/>
      <c r="I17" s="68"/>
      <c r="J17" s="69"/>
      <c r="K17" s="70"/>
      <c r="L17" s="68"/>
      <c r="M17" s="69"/>
      <c r="N17" s="70"/>
      <c r="O17" s="68"/>
      <c r="P17" s="69"/>
      <c r="Q17" s="70"/>
      <c r="R17" s="66"/>
      <c r="S17" s="71"/>
    </row>
    <row r="18" spans="1:19" x14ac:dyDescent="0.25">
      <c r="A18" s="47">
        <v>8</v>
      </c>
      <c r="B18" s="86"/>
      <c r="C18" s="2"/>
      <c r="D18" s="2"/>
      <c r="E18" s="11"/>
      <c r="F18" s="3"/>
      <c r="G18" s="13"/>
      <c r="H18" s="7"/>
      <c r="I18" s="3"/>
      <c r="J18" s="13"/>
      <c r="K18" s="7"/>
      <c r="L18" s="3"/>
      <c r="M18" s="13"/>
      <c r="N18" s="7"/>
      <c r="O18" s="3"/>
      <c r="P18" s="13"/>
      <c r="Q18" s="7"/>
      <c r="R18" s="2"/>
      <c r="S18" s="9"/>
    </row>
    <row r="19" spans="1:19" x14ac:dyDescent="0.25">
      <c r="A19" s="58"/>
      <c r="B19" s="85"/>
      <c r="C19" s="66"/>
      <c r="D19" s="66"/>
      <c r="E19" s="67"/>
      <c r="F19" s="68"/>
      <c r="G19" s="69"/>
      <c r="H19" s="70"/>
      <c r="I19" s="68"/>
      <c r="J19" s="69"/>
      <c r="K19" s="70"/>
      <c r="L19" s="68"/>
      <c r="M19" s="69"/>
      <c r="N19" s="70"/>
      <c r="O19" s="68"/>
      <c r="P19" s="69"/>
      <c r="Q19" s="70"/>
      <c r="R19" s="66"/>
      <c r="S19" s="71"/>
    </row>
    <row r="20" spans="1:19" x14ac:dyDescent="0.25">
      <c r="A20" s="47"/>
      <c r="B20" s="86"/>
      <c r="C20" s="2"/>
      <c r="D20" s="2"/>
      <c r="E20" s="11"/>
      <c r="F20" s="3"/>
      <c r="G20" s="13"/>
      <c r="H20" s="7"/>
      <c r="I20" s="3"/>
      <c r="J20" s="13"/>
      <c r="K20" s="7"/>
      <c r="L20" s="3"/>
      <c r="M20" s="13"/>
      <c r="N20" s="7"/>
      <c r="O20" s="3"/>
      <c r="P20" s="13"/>
      <c r="Q20" s="7"/>
      <c r="R20" s="2"/>
      <c r="S20" s="9"/>
    </row>
    <row r="21" spans="1:19" x14ac:dyDescent="0.25">
      <c r="A21" s="58"/>
      <c r="B21" s="85"/>
      <c r="C21" s="66"/>
      <c r="D21" s="66"/>
      <c r="E21" s="67"/>
      <c r="F21" s="68"/>
      <c r="G21" s="69"/>
      <c r="H21" s="70"/>
      <c r="I21" s="68"/>
      <c r="J21" s="69"/>
      <c r="K21" s="70"/>
      <c r="L21" s="68"/>
      <c r="M21" s="69"/>
      <c r="N21" s="70"/>
      <c r="O21" s="68"/>
      <c r="P21" s="69"/>
      <c r="Q21" s="70"/>
      <c r="R21" s="66"/>
      <c r="S21" s="71"/>
    </row>
    <row r="22" spans="1:19" x14ac:dyDescent="0.25">
      <c r="A22" s="89" t="s">
        <v>34</v>
      </c>
      <c r="B22" s="86"/>
      <c r="C22" s="2"/>
      <c r="D22" s="2"/>
      <c r="E22" s="11"/>
      <c r="F22" s="3"/>
      <c r="G22" s="13"/>
      <c r="H22" s="7"/>
      <c r="I22" s="3"/>
      <c r="J22" s="13"/>
      <c r="K22" s="7"/>
      <c r="L22" s="3"/>
      <c r="M22" s="13"/>
      <c r="N22" s="7"/>
      <c r="O22" s="3"/>
      <c r="P22" s="13"/>
      <c r="Q22" s="7"/>
      <c r="R22" s="2"/>
      <c r="S22" s="9"/>
    </row>
    <row r="23" spans="1:19" x14ac:dyDescent="0.25">
      <c r="A23" s="58"/>
      <c r="B23" s="85" t="s">
        <v>31</v>
      </c>
      <c r="C23" s="66"/>
      <c r="D23" s="66">
        <v>0</v>
      </c>
      <c r="E23" s="67"/>
      <c r="F23" s="68"/>
      <c r="G23" s="90"/>
      <c r="H23" s="70"/>
      <c r="I23" s="68"/>
      <c r="J23" s="90"/>
      <c r="K23" s="70"/>
      <c r="L23" s="68"/>
      <c r="M23" s="90"/>
      <c r="N23" s="70"/>
      <c r="O23" s="68"/>
      <c r="P23" s="90"/>
      <c r="Q23" s="70"/>
      <c r="R23" s="90"/>
      <c r="S23" s="71"/>
    </row>
    <row r="24" spans="1:19" x14ac:dyDescent="0.25">
      <c r="A24" s="47"/>
      <c r="B24" s="86" t="s">
        <v>32</v>
      </c>
      <c r="C24" s="2"/>
      <c r="D24" s="2">
        <v>0</v>
      </c>
      <c r="E24" s="11"/>
      <c r="F24" s="3"/>
      <c r="G24" s="91"/>
      <c r="H24" s="7"/>
      <c r="I24" s="3"/>
      <c r="J24" s="91"/>
      <c r="K24" s="7"/>
      <c r="L24" s="3"/>
      <c r="M24" s="91"/>
      <c r="N24" s="7"/>
      <c r="O24" s="3"/>
      <c r="P24" s="91"/>
      <c r="Q24" s="7"/>
      <c r="R24" s="2"/>
      <c r="S24" s="9"/>
    </row>
    <row r="25" spans="1:19" x14ac:dyDescent="0.25">
      <c r="A25" s="58">
        <v>1</v>
      </c>
      <c r="B25" s="85" t="s">
        <v>33</v>
      </c>
      <c r="C25" s="66"/>
      <c r="D25" s="66">
        <v>3</v>
      </c>
      <c r="E25" s="67"/>
      <c r="F25" s="68"/>
      <c r="G25" s="90">
        <f>G11+G12+G13</f>
        <v>225</v>
      </c>
      <c r="H25" s="70"/>
      <c r="I25" s="68"/>
      <c r="J25" s="90">
        <f>J11+J12+J15</f>
        <v>175</v>
      </c>
      <c r="K25" s="70"/>
      <c r="L25" s="68"/>
      <c r="M25" s="90">
        <f>M11+M12+M15</f>
        <v>175</v>
      </c>
      <c r="N25" s="70"/>
      <c r="O25" s="68"/>
      <c r="P25" s="90">
        <f>P11+P12+P15</f>
        <v>175</v>
      </c>
      <c r="Q25" s="70"/>
      <c r="R25" s="90">
        <f>R11+R12+R13</f>
        <v>750</v>
      </c>
      <c r="S25" s="71"/>
    </row>
    <row r="26" spans="1:19" ht="15.75" thickBot="1" x14ac:dyDescent="0.3">
      <c r="A26" s="72"/>
      <c r="B26" s="88"/>
      <c r="C26" s="5"/>
      <c r="D26" s="5"/>
      <c r="E26" s="12"/>
      <c r="F26" s="6"/>
      <c r="G26" s="14"/>
      <c r="H26" s="8"/>
      <c r="I26" s="6"/>
      <c r="J26" s="14"/>
      <c r="K26" s="8"/>
      <c r="L26" s="6"/>
      <c r="M26" s="14"/>
      <c r="N26" s="8"/>
      <c r="O26" s="6"/>
      <c r="P26" s="14"/>
      <c r="Q26" s="8"/>
      <c r="R26" s="5"/>
      <c r="S26" s="10"/>
    </row>
  </sheetData>
  <pageMargins left="0.70866141732283472" right="0.70866141732283472" top="0.78740157480314965" bottom="0.78740157480314965" header="0.31496062992125984" footer="0.31496062992125984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workbookViewId="0">
      <selection activeCell="E22" sqref="E22"/>
    </sheetView>
  </sheetViews>
  <sheetFormatPr baseColWidth="10" defaultRowHeight="15" x14ac:dyDescent="0.25"/>
  <cols>
    <col min="2" max="2" width="18" customWidth="1"/>
    <col min="3" max="3" width="17.5703125" customWidth="1"/>
    <col min="4" max="4" width="6.85546875" customWidth="1"/>
    <col min="5" max="5" width="8.140625" customWidth="1"/>
  </cols>
  <sheetData>
    <row r="1" spans="1:19" ht="26.25" x14ac:dyDescent="0.4">
      <c r="B1" s="4" t="s">
        <v>65</v>
      </c>
      <c r="C1" s="4" t="s">
        <v>66</v>
      </c>
    </row>
    <row r="2" spans="1:19" ht="26.25" x14ac:dyDescent="0.4">
      <c r="B2" s="4" t="s">
        <v>20</v>
      </c>
      <c r="C2" s="4" t="s">
        <v>29</v>
      </c>
      <c r="E2" s="1" t="s">
        <v>74</v>
      </c>
    </row>
    <row r="4" spans="1:19" x14ac:dyDescent="0.25">
      <c r="B4" t="s">
        <v>6</v>
      </c>
      <c r="C4">
        <v>8</v>
      </c>
    </row>
    <row r="5" spans="1:19" x14ac:dyDescent="0.25">
      <c r="B5" t="s">
        <v>7</v>
      </c>
      <c r="C5">
        <v>100</v>
      </c>
    </row>
    <row r="6" spans="1:19" x14ac:dyDescent="0.25">
      <c r="B6" t="s">
        <v>58</v>
      </c>
      <c r="C6" s="106" t="s">
        <v>59</v>
      </c>
    </row>
    <row r="7" spans="1:19" x14ac:dyDescent="0.25">
      <c r="C7" s="1"/>
    </row>
    <row r="8" spans="1:19" ht="15.75" thickBot="1" x14ac:dyDescent="0.3">
      <c r="C8" s="1"/>
    </row>
    <row r="9" spans="1:19" ht="123.75" x14ac:dyDescent="0.25">
      <c r="A9" s="16" t="s">
        <v>28</v>
      </c>
      <c r="B9" s="17" t="s">
        <v>16</v>
      </c>
      <c r="C9" s="17"/>
      <c r="D9" s="17"/>
      <c r="E9" s="18" t="s">
        <v>15</v>
      </c>
      <c r="F9" s="19"/>
      <c r="G9" s="95" t="s">
        <v>80</v>
      </c>
      <c r="H9" s="21"/>
      <c r="I9" s="19"/>
      <c r="J9" s="20" t="s">
        <v>71</v>
      </c>
      <c r="K9" s="21"/>
      <c r="L9" s="19"/>
      <c r="M9" s="20" t="s">
        <v>72</v>
      </c>
      <c r="N9" s="21"/>
      <c r="O9" s="19"/>
      <c r="P9" s="20" t="s">
        <v>73</v>
      </c>
      <c r="Q9" s="21"/>
      <c r="R9" s="24" t="s">
        <v>11</v>
      </c>
      <c r="S9" s="25" t="s">
        <v>9</v>
      </c>
    </row>
    <row r="10" spans="1:19" ht="15.75" thickBot="1" x14ac:dyDescent="0.3">
      <c r="A10" s="39"/>
      <c r="B10" s="40"/>
      <c r="C10" s="40"/>
      <c r="D10" s="40"/>
      <c r="E10" s="41"/>
      <c r="F10" s="42" t="s">
        <v>0</v>
      </c>
      <c r="G10" s="46" t="s">
        <v>10</v>
      </c>
      <c r="H10" s="43" t="s">
        <v>1</v>
      </c>
      <c r="I10" s="42" t="s">
        <v>0</v>
      </c>
      <c r="J10" s="46" t="s">
        <v>10</v>
      </c>
      <c r="K10" s="43" t="s">
        <v>1</v>
      </c>
      <c r="L10" s="42" t="s">
        <v>0</v>
      </c>
      <c r="M10" s="46" t="s">
        <v>10</v>
      </c>
      <c r="N10" s="43" t="s">
        <v>1</v>
      </c>
      <c r="O10" s="42" t="s">
        <v>0</v>
      </c>
      <c r="P10" s="46" t="s">
        <v>10</v>
      </c>
      <c r="Q10" s="43" t="s">
        <v>1</v>
      </c>
      <c r="R10" s="40"/>
      <c r="S10" s="44"/>
    </row>
    <row r="11" spans="1:19" x14ac:dyDescent="0.25">
      <c r="A11" s="58">
        <v>1</v>
      </c>
      <c r="B11" s="87" t="s">
        <v>5</v>
      </c>
      <c r="C11" s="59" t="s">
        <v>40</v>
      </c>
      <c r="D11" s="59" t="s">
        <v>3</v>
      </c>
      <c r="E11" s="60">
        <v>2004</v>
      </c>
      <c r="F11" s="61"/>
      <c r="G11" s="62"/>
      <c r="H11" s="63"/>
      <c r="I11" s="61">
        <v>1</v>
      </c>
      <c r="J11" s="62">
        <v>100</v>
      </c>
      <c r="K11" s="63">
        <v>269.89999999999998</v>
      </c>
      <c r="L11" s="61">
        <v>1</v>
      </c>
      <c r="M11" s="62">
        <v>100</v>
      </c>
      <c r="N11" s="63">
        <v>251.4</v>
      </c>
      <c r="O11" s="61">
        <v>1</v>
      </c>
      <c r="P11" s="62">
        <v>100</v>
      </c>
      <c r="Q11" s="63">
        <v>278</v>
      </c>
      <c r="R11" s="59">
        <f t="shared" ref="R11:S18" si="0">P11+M11+J11+G11</f>
        <v>300</v>
      </c>
      <c r="S11" s="64">
        <f t="shared" si="0"/>
        <v>799.3</v>
      </c>
    </row>
    <row r="12" spans="1:19" x14ac:dyDescent="0.25">
      <c r="A12" s="47">
        <v>2</v>
      </c>
      <c r="B12" s="86" t="s">
        <v>43</v>
      </c>
      <c r="C12" s="2" t="s">
        <v>44</v>
      </c>
      <c r="D12" s="2" t="s">
        <v>3</v>
      </c>
      <c r="E12" s="11">
        <v>2003</v>
      </c>
      <c r="F12" s="3"/>
      <c r="G12" s="13"/>
      <c r="H12" s="7"/>
      <c r="I12" s="3">
        <v>2</v>
      </c>
      <c r="J12" s="13">
        <v>75</v>
      </c>
      <c r="K12" s="7">
        <v>262.3</v>
      </c>
      <c r="L12" s="3">
        <v>1</v>
      </c>
      <c r="M12" s="13">
        <v>100</v>
      </c>
      <c r="N12" s="7">
        <v>251.4</v>
      </c>
      <c r="O12" s="3">
        <v>2</v>
      </c>
      <c r="P12" s="13">
        <v>75</v>
      </c>
      <c r="Q12" s="7">
        <v>265.8</v>
      </c>
      <c r="R12" s="2">
        <f t="shared" si="0"/>
        <v>250</v>
      </c>
      <c r="S12" s="9">
        <f t="shared" si="0"/>
        <v>779.5</v>
      </c>
    </row>
    <row r="13" spans="1:19" x14ac:dyDescent="0.25">
      <c r="A13" s="65">
        <v>3</v>
      </c>
      <c r="B13" s="85" t="s">
        <v>46</v>
      </c>
      <c r="C13" s="66" t="s">
        <v>40</v>
      </c>
      <c r="D13" s="66" t="s">
        <v>3</v>
      </c>
      <c r="E13" s="67">
        <v>2003</v>
      </c>
      <c r="F13" s="68"/>
      <c r="G13" s="69"/>
      <c r="H13" s="70"/>
      <c r="I13" s="68">
        <v>3</v>
      </c>
      <c r="J13" s="69">
        <v>50</v>
      </c>
      <c r="K13" s="70">
        <v>255.6</v>
      </c>
      <c r="L13" s="68">
        <v>3</v>
      </c>
      <c r="M13" s="69">
        <v>50</v>
      </c>
      <c r="N13" s="70">
        <v>244.4</v>
      </c>
      <c r="O13" s="68">
        <v>4</v>
      </c>
      <c r="P13" s="69">
        <v>40</v>
      </c>
      <c r="Q13" s="70">
        <v>253.2</v>
      </c>
      <c r="R13" s="66">
        <f t="shared" si="0"/>
        <v>140</v>
      </c>
      <c r="S13" s="71">
        <f t="shared" si="0"/>
        <v>753.2</v>
      </c>
    </row>
    <row r="14" spans="1:19" x14ac:dyDescent="0.25">
      <c r="A14" s="47">
        <v>4</v>
      </c>
      <c r="B14" s="86" t="s">
        <v>2</v>
      </c>
      <c r="C14" s="2" t="s">
        <v>45</v>
      </c>
      <c r="D14" s="2" t="s">
        <v>3</v>
      </c>
      <c r="E14" s="11">
        <v>2003</v>
      </c>
      <c r="F14" s="3"/>
      <c r="G14" s="13"/>
      <c r="H14" s="7"/>
      <c r="I14" s="3">
        <v>4</v>
      </c>
      <c r="J14" s="13">
        <v>40</v>
      </c>
      <c r="K14" s="7">
        <v>252.4</v>
      </c>
      <c r="L14" s="3">
        <v>4</v>
      </c>
      <c r="M14" s="13">
        <v>40</v>
      </c>
      <c r="N14" s="7">
        <v>237.3</v>
      </c>
      <c r="O14" s="3">
        <v>3</v>
      </c>
      <c r="P14" s="13">
        <v>50</v>
      </c>
      <c r="Q14" s="7">
        <v>263.3</v>
      </c>
      <c r="R14" s="2">
        <f t="shared" si="0"/>
        <v>130</v>
      </c>
      <c r="S14" s="9">
        <f t="shared" si="0"/>
        <v>753</v>
      </c>
    </row>
    <row r="15" spans="1:19" x14ac:dyDescent="0.25">
      <c r="A15" s="65">
        <v>5</v>
      </c>
      <c r="B15" s="85" t="s">
        <v>75</v>
      </c>
      <c r="C15" s="66" t="s">
        <v>76</v>
      </c>
      <c r="D15" s="66" t="s">
        <v>3</v>
      </c>
      <c r="E15" s="67">
        <v>2004</v>
      </c>
      <c r="F15" s="68"/>
      <c r="G15" s="69"/>
      <c r="H15" s="70"/>
      <c r="I15" s="68">
        <v>5</v>
      </c>
      <c r="J15" s="69">
        <v>30</v>
      </c>
      <c r="K15" s="70">
        <v>220.3</v>
      </c>
      <c r="L15" s="68">
        <v>5</v>
      </c>
      <c r="M15" s="69">
        <v>30</v>
      </c>
      <c r="N15" s="70">
        <v>208.5</v>
      </c>
      <c r="O15" s="68">
        <v>6</v>
      </c>
      <c r="P15" s="69">
        <v>20</v>
      </c>
      <c r="Q15" s="70">
        <v>202.3</v>
      </c>
      <c r="R15" s="66">
        <f t="shared" si="0"/>
        <v>80</v>
      </c>
      <c r="S15" s="71">
        <f t="shared" si="0"/>
        <v>631.1</v>
      </c>
    </row>
    <row r="16" spans="1:19" x14ac:dyDescent="0.25">
      <c r="A16" s="47">
        <v>6</v>
      </c>
      <c r="B16" s="84" t="s">
        <v>77</v>
      </c>
      <c r="C16" s="48" t="s">
        <v>50</v>
      </c>
      <c r="D16" s="48" t="s">
        <v>3</v>
      </c>
      <c r="E16" s="49">
        <v>2004</v>
      </c>
      <c r="F16" s="50"/>
      <c r="G16" s="56"/>
      <c r="H16" s="52"/>
      <c r="I16" s="50">
        <v>6</v>
      </c>
      <c r="J16" s="56">
        <v>20</v>
      </c>
      <c r="K16" s="52">
        <v>199.2</v>
      </c>
      <c r="L16" s="50">
        <v>6</v>
      </c>
      <c r="M16" s="56">
        <v>20</v>
      </c>
      <c r="N16" s="52">
        <v>201.4</v>
      </c>
      <c r="O16" s="50">
        <v>5</v>
      </c>
      <c r="P16" s="56">
        <v>30</v>
      </c>
      <c r="Q16" s="52">
        <v>216.1</v>
      </c>
      <c r="R16" s="48">
        <f t="shared" si="0"/>
        <v>70</v>
      </c>
      <c r="S16" s="53">
        <f t="shared" si="0"/>
        <v>616.70000000000005</v>
      </c>
    </row>
    <row r="17" spans="1:19" x14ac:dyDescent="0.25">
      <c r="A17" s="65">
        <v>7</v>
      </c>
      <c r="B17" s="85" t="s">
        <v>78</v>
      </c>
      <c r="C17" s="66" t="s">
        <v>79</v>
      </c>
      <c r="D17" s="66" t="s">
        <v>3</v>
      </c>
      <c r="E17" s="67">
        <v>2003</v>
      </c>
      <c r="F17" s="68"/>
      <c r="G17" s="69"/>
      <c r="H17" s="70"/>
      <c r="I17" s="68">
        <v>8</v>
      </c>
      <c r="J17" s="69">
        <v>10</v>
      </c>
      <c r="K17" s="70">
        <v>173</v>
      </c>
      <c r="L17" s="68">
        <v>7</v>
      </c>
      <c r="M17" s="69">
        <v>15</v>
      </c>
      <c r="N17" s="70">
        <v>178.4</v>
      </c>
      <c r="O17" s="68">
        <v>7</v>
      </c>
      <c r="P17" s="69">
        <v>15</v>
      </c>
      <c r="Q17" s="70">
        <v>180.6</v>
      </c>
      <c r="R17" s="66">
        <f t="shared" si="0"/>
        <v>40</v>
      </c>
      <c r="S17" s="71">
        <f t="shared" si="0"/>
        <v>532</v>
      </c>
    </row>
    <row r="18" spans="1:19" x14ac:dyDescent="0.25">
      <c r="A18" s="47">
        <v>8</v>
      </c>
      <c r="B18" s="86" t="s">
        <v>41</v>
      </c>
      <c r="C18" s="2" t="s">
        <v>40</v>
      </c>
      <c r="D18" s="2" t="s">
        <v>4</v>
      </c>
      <c r="E18" s="11">
        <v>2004</v>
      </c>
      <c r="F18" s="3"/>
      <c r="G18" s="13"/>
      <c r="H18" s="7"/>
      <c r="I18" s="3">
        <v>7</v>
      </c>
      <c r="J18" s="13">
        <v>15</v>
      </c>
      <c r="K18" s="7">
        <v>184.5</v>
      </c>
      <c r="L18" s="3"/>
      <c r="M18" s="13"/>
      <c r="N18" s="7"/>
      <c r="O18" s="3"/>
      <c r="P18" s="13"/>
      <c r="Q18" s="7"/>
      <c r="R18" s="2">
        <f t="shared" si="0"/>
        <v>15</v>
      </c>
      <c r="S18" s="9">
        <f t="shared" si="0"/>
        <v>184.5</v>
      </c>
    </row>
    <row r="19" spans="1:19" x14ac:dyDescent="0.25">
      <c r="A19" s="65">
        <v>9</v>
      </c>
      <c r="B19" s="85"/>
      <c r="C19" s="66"/>
      <c r="D19" s="66"/>
      <c r="E19" s="67"/>
      <c r="F19" s="68"/>
      <c r="G19" s="69"/>
      <c r="H19" s="70"/>
      <c r="I19" s="68"/>
      <c r="J19" s="69"/>
      <c r="K19" s="70"/>
      <c r="L19" s="68"/>
      <c r="M19" s="69"/>
      <c r="N19" s="70"/>
      <c r="O19" s="68"/>
      <c r="P19" s="69"/>
      <c r="Q19" s="70"/>
      <c r="R19" s="66"/>
      <c r="S19" s="71"/>
    </row>
    <row r="20" spans="1:19" x14ac:dyDescent="0.25">
      <c r="A20" s="47"/>
      <c r="B20" s="86"/>
      <c r="C20" s="2"/>
      <c r="D20" s="2"/>
      <c r="E20" s="11"/>
      <c r="F20" s="3"/>
      <c r="G20" s="13"/>
      <c r="H20" s="7"/>
      <c r="I20" s="3"/>
      <c r="J20" s="13"/>
      <c r="K20" s="7"/>
      <c r="L20" s="3"/>
      <c r="M20" s="13"/>
      <c r="N20" s="7"/>
      <c r="O20" s="3"/>
      <c r="P20" s="13"/>
      <c r="Q20" s="7"/>
      <c r="R20" s="2"/>
      <c r="S20" s="9"/>
    </row>
    <row r="21" spans="1:19" x14ac:dyDescent="0.25">
      <c r="A21" s="65"/>
      <c r="B21" s="85"/>
      <c r="C21" s="66"/>
      <c r="D21" s="66"/>
      <c r="E21" s="67"/>
      <c r="F21" s="68"/>
      <c r="G21" s="69"/>
      <c r="H21" s="70"/>
      <c r="I21" s="68"/>
      <c r="J21" s="69"/>
      <c r="K21" s="70"/>
      <c r="L21" s="68"/>
      <c r="M21" s="69"/>
      <c r="N21" s="70"/>
      <c r="O21" s="68"/>
      <c r="P21" s="69"/>
      <c r="Q21" s="70"/>
      <c r="R21" s="66"/>
      <c r="S21" s="71"/>
    </row>
    <row r="22" spans="1:19" x14ac:dyDescent="0.25">
      <c r="A22" s="89" t="s">
        <v>34</v>
      </c>
      <c r="B22" s="86"/>
      <c r="C22" s="2"/>
      <c r="D22" s="2"/>
      <c r="E22" s="11"/>
      <c r="F22" s="3"/>
      <c r="G22" s="13"/>
      <c r="H22" s="7"/>
      <c r="I22" s="3"/>
      <c r="J22" s="13"/>
      <c r="K22" s="7"/>
      <c r="L22" s="3"/>
      <c r="M22" s="13"/>
      <c r="N22" s="7"/>
      <c r="O22" s="3"/>
      <c r="P22" s="13"/>
      <c r="Q22" s="7"/>
      <c r="R22" s="2"/>
      <c r="S22" s="9"/>
    </row>
    <row r="23" spans="1:19" x14ac:dyDescent="0.25">
      <c r="A23" s="65">
        <v>3</v>
      </c>
      <c r="B23" s="85" t="s">
        <v>31</v>
      </c>
      <c r="C23" s="66"/>
      <c r="D23">
        <v>1</v>
      </c>
      <c r="E23" s="67"/>
      <c r="F23" s="68"/>
      <c r="G23" s="90">
        <f>G16+G17</f>
        <v>0</v>
      </c>
      <c r="H23" s="70"/>
      <c r="I23" s="68"/>
      <c r="J23" s="90">
        <v>10</v>
      </c>
      <c r="K23" s="70"/>
      <c r="L23" s="68"/>
      <c r="M23" s="90">
        <f>M17</f>
        <v>15</v>
      </c>
      <c r="N23" s="70"/>
      <c r="O23" s="68"/>
      <c r="P23" s="90">
        <f>P17</f>
        <v>15</v>
      </c>
      <c r="Q23" s="70"/>
      <c r="R23" s="90">
        <f>R17</f>
        <v>40</v>
      </c>
      <c r="S23" s="71"/>
    </row>
    <row r="24" spans="1:19" x14ac:dyDescent="0.25">
      <c r="A24" s="47">
        <v>2</v>
      </c>
      <c r="B24" s="86" t="s">
        <v>32</v>
      </c>
      <c r="C24" s="2"/>
      <c r="D24" s="2">
        <v>3</v>
      </c>
      <c r="E24" s="11"/>
      <c r="F24" s="3"/>
      <c r="G24" s="91">
        <f>G14+G15</f>
        <v>0</v>
      </c>
      <c r="H24" s="7"/>
      <c r="I24" s="3"/>
      <c r="J24" s="91">
        <f>J14+J15+J16</f>
        <v>90</v>
      </c>
      <c r="K24" s="7"/>
      <c r="L24" s="3"/>
      <c r="M24" s="91">
        <f>M14+M15+M16</f>
        <v>90</v>
      </c>
      <c r="N24" s="7"/>
      <c r="O24" s="3"/>
      <c r="P24" s="91">
        <f>P14+P15+P16</f>
        <v>100</v>
      </c>
      <c r="Q24" s="7"/>
      <c r="R24" s="91">
        <f>R14+R15+R16</f>
        <v>280</v>
      </c>
      <c r="S24" s="9"/>
    </row>
    <row r="25" spans="1:19" x14ac:dyDescent="0.25">
      <c r="A25" s="65">
        <v>1</v>
      </c>
      <c r="B25" s="85" t="s">
        <v>33</v>
      </c>
      <c r="C25" s="66"/>
      <c r="D25" s="66">
        <v>4</v>
      </c>
      <c r="E25" s="67"/>
      <c r="F25" s="68"/>
      <c r="G25" s="90">
        <f>G11+G12+G13</f>
        <v>0</v>
      </c>
      <c r="H25" s="70"/>
      <c r="I25" s="68"/>
      <c r="J25" s="90">
        <f>J11+J12+J13+J18</f>
        <v>240</v>
      </c>
      <c r="K25" s="70"/>
      <c r="L25" s="68"/>
      <c r="M25" s="90">
        <f>M11+M12+M13+M18</f>
        <v>250</v>
      </c>
      <c r="N25" s="70"/>
      <c r="O25" s="68"/>
      <c r="P25" s="90">
        <f>P11+P12+P13+P18</f>
        <v>215</v>
      </c>
      <c r="Q25" s="70"/>
      <c r="R25" s="90">
        <f>R11+R12+R13+R18</f>
        <v>705</v>
      </c>
      <c r="S25" s="71"/>
    </row>
    <row r="26" spans="1:19" ht="15.75" thickBot="1" x14ac:dyDescent="0.3">
      <c r="A26" s="72"/>
      <c r="B26" s="88"/>
      <c r="C26" s="5"/>
      <c r="D26" s="5"/>
      <c r="E26" s="12"/>
      <c r="F26" s="6"/>
      <c r="G26" s="14"/>
      <c r="H26" s="8"/>
      <c r="I26" s="6"/>
      <c r="J26" s="14"/>
      <c r="K26" s="8"/>
      <c r="L26" s="6"/>
      <c r="M26" s="14"/>
      <c r="N26" s="8"/>
      <c r="O26" s="6"/>
      <c r="P26" s="14"/>
      <c r="Q26" s="8"/>
      <c r="R26" s="5"/>
      <c r="S26" s="10"/>
    </row>
  </sheetData>
  <pageMargins left="0.70866141732283472" right="0.70866141732283472" top="0.78740157480314965" bottom="0.78740157480314965" header="0.31496062992125984" footer="0.31496062992125984"/>
  <pageSetup paperSize="9" scale="5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workbookViewId="0">
      <selection activeCell="E17" sqref="E17"/>
    </sheetView>
  </sheetViews>
  <sheetFormatPr baseColWidth="10" defaultRowHeight="15" x14ac:dyDescent="0.25"/>
  <cols>
    <col min="2" max="2" width="18" customWidth="1"/>
    <col min="3" max="3" width="17.85546875" customWidth="1"/>
    <col min="4" max="4" width="7.5703125" customWidth="1"/>
    <col min="5" max="5" width="10.5703125" customWidth="1"/>
  </cols>
  <sheetData>
    <row r="1" spans="1:19" ht="26.25" x14ac:dyDescent="0.4">
      <c r="B1" s="4" t="s">
        <v>65</v>
      </c>
      <c r="C1" s="4" t="s">
        <v>66</v>
      </c>
    </row>
    <row r="2" spans="1:19" ht="26.25" x14ac:dyDescent="0.4">
      <c r="B2" s="4" t="s">
        <v>52</v>
      </c>
      <c r="C2" s="4" t="s">
        <v>29</v>
      </c>
      <c r="E2" s="1" t="s">
        <v>81</v>
      </c>
    </row>
    <row r="4" spans="1:19" x14ac:dyDescent="0.25">
      <c r="B4" t="s">
        <v>6</v>
      </c>
      <c r="C4">
        <v>9</v>
      </c>
    </row>
    <row r="5" spans="1:19" x14ac:dyDescent="0.25">
      <c r="B5" t="s">
        <v>7</v>
      </c>
      <c r="C5">
        <v>100</v>
      </c>
    </row>
    <row r="6" spans="1:19" x14ac:dyDescent="0.25">
      <c r="B6" t="s">
        <v>58</v>
      </c>
      <c r="C6" s="106" t="s">
        <v>59</v>
      </c>
    </row>
    <row r="7" spans="1:19" x14ac:dyDescent="0.25">
      <c r="C7" s="1"/>
    </row>
    <row r="8" spans="1:19" ht="15.75" thickBot="1" x14ac:dyDescent="0.3">
      <c r="C8" s="1"/>
    </row>
    <row r="9" spans="1:19" ht="123.75" x14ac:dyDescent="0.25">
      <c r="A9" s="16" t="s">
        <v>28</v>
      </c>
      <c r="B9" s="17" t="s">
        <v>16</v>
      </c>
      <c r="C9" s="17" t="s">
        <v>14</v>
      </c>
      <c r="D9" s="17"/>
      <c r="E9" s="22" t="s">
        <v>15</v>
      </c>
      <c r="F9" s="23"/>
      <c r="G9" s="20" t="s">
        <v>70</v>
      </c>
      <c r="H9" s="21"/>
      <c r="I9" s="19"/>
      <c r="J9" s="20" t="s">
        <v>71</v>
      </c>
      <c r="K9" s="21"/>
      <c r="L9" s="19"/>
      <c r="M9" s="20" t="s">
        <v>72</v>
      </c>
      <c r="N9" s="21"/>
      <c r="O9" s="19"/>
      <c r="P9" s="20" t="s">
        <v>73</v>
      </c>
      <c r="Q9" s="21"/>
      <c r="R9" s="24" t="s">
        <v>11</v>
      </c>
      <c r="S9" s="25" t="s">
        <v>9</v>
      </c>
    </row>
    <row r="10" spans="1:19" ht="15.75" thickBot="1" x14ac:dyDescent="0.3">
      <c r="A10" s="39"/>
      <c r="B10" s="40"/>
      <c r="C10" s="40"/>
      <c r="D10" s="40"/>
      <c r="E10" s="45"/>
      <c r="F10" s="46" t="s">
        <v>0</v>
      </c>
      <c r="G10" s="46" t="s">
        <v>10</v>
      </c>
      <c r="H10" s="43" t="s">
        <v>1</v>
      </c>
      <c r="I10" s="46" t="s">
        <v>0</v>
      </c>
      <c r="J10" s="46" t="s">
        <v>10</v>
      </c>
      <c r="K10" s="43" t="s">
        <v>1</v>
      </c>
      <c r="L10" s="42" t="s">
        <v>0</v>
      </c>
      <c r="M10" s="46" t="s">
        <v>10</v>
      </c>
      <c r="N10" s="43" t="s">
        <v>1</v>
      </c>
      <c r="O10" s="42" t="s">
        <v>0</v>
      </c>
      <c r="P10" s="46" t="s">
        <v>10</v>
      </c>
      <c r="Q10" s="43" t="s">
        <v>1</v>
      </c>
      <c r="R10" s="40"/>
      <c r="S10" s="44"/>
    </row>
    <row r="11" spans="1:19" x14ac:dyDescent="0.25">
      <c r="A11" s="73">
        <v>1</v>
      </c>
      <c r="B11" s="83" t="s">
        <v>55</v>
      </c>
      <c r="C11" s="74" t="s">
        <v>40</v>
      </c>
      <c r="D11" s="74" t="s">
        <v>3</v>
      </c>
      <c r="E11" s="75">
        <v>2000</v>
      </c>
      <c r="F11" s="76">
        <v>2</v>
      </c>
      <c r="G11" s="76">
        <v>75</v>
      </c>
      <c r="H11" s="77">
        <v>217.7</v>
      </c>
      <c r="I11" s="78">
        <v>1</v>
      </c>
      <c r="J11" s="76">
        <v>100</v>
      </c>
      <c r="K11" s="77">
        <v>248.6</v>
      </c>
      <c r="L11" s="78">
        <v>1</v>
      </c>
      <c r="M11" s="76">
        <v>100</v>
      </c>
      <c r="N11" s="77">
        <v>242.7</v>
      </c>
      <c r="O11" s="78">
        <v>1</v>
      </c>
      <c r="P11" s="76">
        <v>100</v>
      </c>
      <c r="Q11" s="77">
        <v>235.1</v>
      </c>
      <c r="R11" s="74">
        <f t="shared" ref="R11:R19" si="0">SUM(G11+J11+M11+P11)</f>
        <v>375</v>
      </c>
      <c r="S11" s="79">
        <f t="shared" ref="S11:S22" si="1">Q11+N11+K11+H11</f>
        <v>944.09999999999991</v>
      </c>
    </row>
    <row r="12" spans="1:19" x14ac:dyDescent="0.25">
      <c r="A12" s="47">
        <v>2</v>
      </c>
      <c r="B12" s="84" t="s">
        <v>53</v>
      </c>
      <c r="C12" s="48" t="s">
        <v>40</v>
      </c>
      <c r="D12" s="48" t="s">
        <v>3</v>
      </c>
      <c r="E12" s="55">
        <v>2001</v>
      </c>
      <c r="F12" s="56">
        <v>1</v>
      </c>
      <c r="G12" s="56">
        <v>100</v>
      </c>
      <c r="H12" s="52">
        <v>223.8</v>
      </c>
      <c r="I12" s="50">
        <v>2</v>
      </c>
      <c r="J12" s="56">
        <v>75</v>
      </c>
      <c r="K12" s="52">
        <v>245.5</v>
      </c>
      <c r="L12" s="50"/>
      <c r="M12" s="56"/>
      <c r="N12" s="52"/>
      <c r="O12" s="50"/>
      <c r="P12" s="56"/>
      <c r="Q12" s="52"/>
      <c r="R12" s="48">
        <f t="shared" si="0"/>
        <v>175</v>
      </c>
      <c r="S12" s="53">
        <f t="shared" si="1"/>
        <v>469.3</v>
      </c>
    </row>
    <row r="13" spans="1:19" x14ac:dyDescent="0.25">
      <c r="A13" s="65">
        <v>2</v>
      </c>
      <c r="B13" s="85" t="s">
        <v>56</v>
      </c>
      <c r="C13" s="66" t="s">
        <v>79</v>
      </c>
      <c r="D13" s="66" t="s">
        <v>3</v>
      </c>
      <c r="E13" s="80">
        <v>2001</v>
      </c>
      <c r="F13" s="69"/>
      <c r="G13" s="69"/>
      <c r="H13" s="70"/>
      <c r="I13" s="68">
        <v>3</v>
      </c>
      <c r="J13" s="69">
        <v>50</v>
      </c>
      <c r="K13" s="70">
        <v>244.4</v>
      </c>
      <c r="L13" s="68">
        <v>2</v>
      </c>
      <c r="M13" s="69">
        <v>75</v>
      </c>
      <c r="N13" s="70">
        <v>230.2</v>
      </c>
      <c r="O13" s="68">
        <v>3</v>
      </c>
      <c r="P13" s="69">
        <v>50</v>
      </c>
      <c r="Q13" s="70">
        <v>225.6</v>
      </c>
      <c r="R13" s="66">
        <f t="shared" si="0"/>
        <v>175</v>
      </c>
      <c r="S13" s="71">
        <f t="shared" si="1"/>
        <v>700.19999999999993</v>
      </c>
    </row>
    <row r="14" spans="1:19" x14ac:dyDescent="0.25">
      <c r="A14" s="47">
        <v>4</v>
      </c>
      <c r="B14" s="84" t="s">
        <v>47</v>
      </c>
      <c r="C14" s="48" t="s">
        <v>48</v>
      </c>
      <c r="D14" s="48" t="s">
        <v>3</v>
      </c>
      <c r="E14" s="55">
        <v>2002</v>
      </c>
      <c r="F14" s="56">
        <v>3</v>
      </c>
      <c r="G14" s="56">
        <v>50</v>
      </c>
      <c r="H14" s="52">
        <v>209.7</v>
      </c>
      <c r="I14" s="50"/>
      <c r="J14" s="56">
        <v>50</v>
      </c>
      <c r="K14" s="52"/>
      <c r="L14" s="50"/>
      <c r="M14" s="56">
        <v>40</v>
      </c>
      <c r="N14" s="52"/>
      <c r="O14" s="50"/>
      <c r="P14" s="56">
        <v>30</v>
      </c>
      <c r="Q14" s="52"/>
      <c r="R14" s="48">
        <f t="shared" si="0"/>
        <v>170</v>
      </c>
      <c r="S14" s="53">
        <f t="shared" si="1"/>
        <v>209.7</v>
      </c>
    </row>
    <row r="15" spans="1:19" x14ac:dyDescent="0.25">
      <c r="A15" s="65">
        <v>5</v>
      </c>
      <c r="B15" s="85" t="s">
        <v>82</v>
      </c>
      <c r="C15" s="66" t="s">
        <v>50</v>
      </c>
      <c r="D15" s="66" t="s">
        <v>3</v>
      </c>
      <c r="E15" s="80">
        <v>2002</v>
      </c>
      <c r="F15" s="69">
        <v>7</v>
      </c>
      <c r="G15" s="69">
        <v>15</v>
      </c>
      <c r="H15" s="70">
        <v>201.2</v>
      </c>
      <c r="I15" s="68">
        <v>4</v>
      </c>
      <c r="J15" s="69">
        <v>40</v>
      </c>
      <c r="K15" s="70">
        <v>242</v>
      </c>
      <c r="L15" s="68">
        <v>3</v>
      </c>
      <c r="M15" s="69">
        <v>50</v>
      </c>
      <c r="N15" s="70">
        <v>226.3</v>
      </c>
      <c r="O15" s="68">
        <v>4</v>
      </c>
      <c r="P15" s="69">
        <v>40</v>
      </c>
      <c r="Q15" s="70">
        <v>223</v>
      </c>
      <c r="R15" s="66">
        <f t="shared" si="0"/>
        <v>145</v>
      </c>
      <c r="S15" s="71">
        <f t="shared" si="1"/>
        <v>892.5</v>
      </c>
    </row>
    <row r="16" spans="1:19" x14ac:dyDescent="0.25">
      <c r="A16" s="47">
        <v>5</v>
      </c>
      <c r="B16" s="84" t="s">
        <v>54</v>
      </c>
      <c r="C16" s="48" t="s">
        <v>40</v>
      </c>
      <c r="D16" s="48" t="s">
        <v>4</v>
      </c>
      <c r="E16" s="55">
        <v>1999</v>
      </c>
      <c r="F16" s="56"/>
      <c r="G16" s="56"/>
      <c r="H16" s="52"/>
      <c r="I16" s="50"/>
      <c r="J16" s="56">
        <v>30</v>
      </c>
      <c r="K16" s="52"/>
      <c r="L16" s="50"/>
      <c r="M16" s="56">
        <v>40</v>
      </c>
      <c r="N16" s="52"/>
      <c r="O16" s="50">
        <v>2</v>
      </c>
      <c r="P16" s="56">
        <v>75</v>
      </c>
      <c r="Q16" s="52">
        <v>231.1</v>
      </c>
      <c r="R16" s="48">
        <f t="shared" si="0"/>
        <v>145</v>
      </c>
      <c r="S16" s="53">
        <f t="shared" si="1"/>
        <v>231.1</v>
      </c>
    </row>
    <row r="17" spans="1:19" x14ac:dyDescent="0.25">
      <c r="A17" s="65">
        <v>7</v>
      </c>
      <c r="B17" s="85" t="s">
        <v>24</v>
      </c>
      <c r="C17" s="66" t="s">
        <v>51</v>
      </c>
      <c r="D17" s="66" t="s">
        <v>3</v>
      </c>
      <c r="E17" s="80">
        <v>2001</v>
      </c>
      <c r="F17" s="69">
        <v>4</v>
      </c>
      <c r="G17" s="69">
        <v>40</v>
      </c>
      <c r="H17" s="70">
        <v>208.6</v>
      </c>
      <c r="I17" s="68"/>
      <c r="J17" s="69">
        <v>20</v>
      </c>
      <c r="K17" s="70"/>
      <c r="L17" s="68"/>
      <c r="M17" s="69">
        <v>30</v>
      </c>
      <c r="N17" s="70"/>
      <c r="O17" s="68"/>
      <c r="P17" s="69">
        <v>50</v>
      </c>
      <c r="Q17" s="70"/>
      <c r="R17" s="66">
        <f t="shared" si="0"/>
        <v>140</v>
      </c>
      <c r="S17" s="71">
        <f t="shared" si="1"/>
        <v>208.6</v>
      </c>
    </row>
    <row r="18" spans="1:19" x14ac:dyDescent="0.25">
      <c r="A18" s="47">
        <v>8</v>
      </c>
      <c r="B18" s="86" t="s">
        <v>25</v>
      </c>
      <c r="C18" s="2" t="s">
        <v>45</v>
      </c>
      <c r="D18" s="2" t="s">
        <v>3</v>
      </c>
      <c r="E18" s="15">
        <v>2001</v>
      </c>
      <c r="F18" s="13">
        <v>5</v>
      </c>
      <c r="G18" s="56">
        <v>30</v>
      </c>
      <c r="H18" s="57">
        <v>208.3</v>
      </c>
      <c r="I18" s="3"/>
      <c r="J18" s="13">
        <v>30</v>
      </c>
      <c r="K18" s="57"/>
      <c r="L18" s="3"/>
      <c r="M18" s="13">
        <v>20</v>
      </c>
      <c r="N18" s="57"/>
      <c r="O18" s="3"/>
      <c r="P18" s="13">
        <v>40</v>
      </c>
      <c r="Q18" s="57"/>
      <c r="R18" s="2">
        <f t="shared" si="0"/>
        <v>120</v>
      </c>
      <c r="S18" s="9">
        <f t="shared" si="1"/>
        <v>208.3</v>
      </c>
    </row>
    <row r="19" spans="1:19" x14ac:dyDescent="0.25">
      <c r="A19" s="65">
        <v>9</v>
      </c>
      <c r="B19" s="85" t="s">
        <v>83</v>
      </c>
      <c r="C19" s="66" t="s">
        <v>40</v>
      </c>
      <c r="D19" s="66" t="s">
        <v>3</v>
      </c>
      <c r="E19" s="80">
        <v>2001</v>
      </c>
      <c r="F19" s="69">
        <v>6</v>
      </c>
      <c r="G19" s="69">
        <v>20</v>
      </c>
      <c r="H19" s="70">
        <v>202.3</v>
      </c>
      <c r="I19" s="68"/>
      <c r="J19" s="69"/>
      <c r="K19" s="70"/>
      <c r="L19" s="68"/>
      <c r="M19" s="69"/>
      <c r="N19" s="70"/>
      <c r="O19" s="68"/>
      <c r="P19" s="69"/>
      <c r="Q19" s="70"/>
      <c r="R19" s="66">
        <f t="shared" si="0"/>
        <v>20</v>
      </c>
      <c r="S19" s="71">
        <f t="shared" si="1"/>
        <v>202.3</v>
      </c>
    </row>
    <row r="20" spans="1:19" x14ac:dyDescent="0.25">
      <c r="A20" s="47">
        <v>10</v>
      </c>
      <c r="B20" s="84"/>
      <c r="C20" s="48"/>
      <c r="D20" s="48"/>
      <c r="E20" s="55"/>
      <c r="F20" s="56"/>
      <c r="G20" s="56"/>
      <c r="H20" s="52"/>
      <c r="I20" s="50"/>
      <c r="J20" s="56"/>
      <c r="K20" s="52"/>
      <c r="L20" s="50"/>
      <c r="M20" s="56"/>
      <c r="N20" s="52"/>
      <c r="O20" s="50"/>
      <c r="P20" s="56"/>
      <c r="Q20" s="52"/>
      <c r="R20" s="48"/>
      <c r="S20" s="53">
        <f t="shared" si="1"/>
        <v>0</v>
      </c>
    </row>
    <row r="21" spans="1:19" x14ac:dyDescent="0.25">
      <c r="A21" s="65">
        <v>11</v>
      </c>
      <c r="B21" s="85"/>
      <c r="C21" s="66"/>
      <c r="D21" s="66"/>
      <c r="E21" s="80"/>
      <c r="F21" s="69"/>
      <c r="G21" s="69"/>
      <c r="H21" s="70"/>
      <c r="I21" s="68"/>
      <c r="J21" s="69"/>
      <c r="K21" s="70"/>
      <c r="L21" s="68"/>
      <c r="M21" s="69"/>
      <c r="N21" s="70"/>
      <c r="O21" s="68"/>
      <c r="P21" s="69"/>
      <c r="Q21" s="70"/>
      <c r="R21" s="66"/>
      <c r="S21" s="71">
        <f t="shared" si="1"/>
        <v>0</v>
      </c>
    </row>
    <row r="22" spans="1:19" x14ac:dyDescent="0.25">
      <c r="A22" s="47">
        <v>12</v>
      </c>
      <c r="B22" s="84"/>
      <c r="C22" s="48"/>
      <c r="D22" s="48"/>
      <c r="E22" s="55"/>
      <c r="F22" s="56"/>
      <c r="G22" s="56"/>
      <c r="H22" s="52"/>
      <c r="I22" s="50"/>
      <c r="J22" s="56"/>
      <c r="K22" s="52"/>
      <c r="L22" s="50"/>
      <c r="M22" s="56"/>
      <c r="N22" s="52"/>
      <c r="O22" s="50"/>
      <c r="P22" s="56"/>
      <c r="Q22" s="52"/>
      <c r="R22" s="48"/>
      <c r="S22" s="53">
        <f t="shared" si="1"/>
        <v>0</v>
      </c>
    </row>
    <row r="23" spans="1:19" x14ac:dyDescent="0.25">
      <c r="A23" s="65">
        <v>3</v>
      </c>
      <c r="B23" s="85" t="s">
        <v>31</v>
      </c>
      <c r="C23" s="66"/>
      <c r="D23" s="66">
        <v>1</v>
      </c>
      <c r="E23" s="80"/>
      <c r="F23" s="92"/>
      <c r="G23" s="90">
        <f>G13</f>
        <v>0</v>
      </c>
      <c r="H23" s="70"/>
      <c r="I23" s="68"/>
      <c r="J23" s="90">
        <f>J13</f>
        <v>50</v>
      </c>
      <c r="K23" s="70"/>
      <c r="L23" s="68"/>
      <c r="M23" s="90">
        <f>M13</f>
        <v>75</v>
      </c>
      <c r="N23" s="70"/>
      <c r="O23" s="68"/>
      <c r="P23" s="90">
        <f>P20+P18+P16</f>
        <v>115</v>
      </c>
      <c r="Q23" s="70"/>
      <c r="R23" s="90">
        <f>G23+M23+J23+P23</f>
        <v>240</v>
      </c>
      <c r="S23" s="71"/>
    </row>
    <row r="24" spans="1:19" x14ac:dyDescent="0.25">
      <c r="A24" s="47">
        <v>2</v>
      </c>
      <c r="B24" s="86" t="s">
        <v>32</v>
      </c>
      <c r="C24" s="2"/>
      <c r="D24" s="2">
        <v>4</v>
      </c>
      <c r="E24" s="15"/>
      <c r="F24" s="93"/>
      <c r="G24" s="91">
        <f>G14+G15+G17+G18</f>
        <v>135</v>
      </c>
      <c r="H24" s="7"/>
      <c r="I24" s="3"/>
      <c r="J24" s="91">
        <f>J14+J15+J17+J18</f>
        <v>140</v>
      </c>
      <c r="K24" s="7"/>
      <c r="L24" s="3"/>
      <c r="M24" s="91">
        <f>M14+M15+M17+M18</f>
        <v>140</v>
      </c>
      <c r="N24" s="7"/>
      <c r="O24" s="3"/>
      <c r="P24" s="91">
        <f>P13+P14+P17+P19+P21+P22</f>
        <v>130</v>
      </c>
      <c r="Q24" s="7"/>
      <c r="R24" s="91">
        <f>G24+M24+J24+P24</f>
        <v>545</v>
      </c>
      <c r="S24" s="9"/>
    </row>
    <row r="25" spans="1:19" x14ac:dyDescent="0.25">
      <c r="A25" s="65">
        <v>1</v>
      </c>
      <c r="B25" s="85" t="s">
        <v>33</v>
      </c>
      <c r="C25" s="66"/>
      <c r="D25" s="66">
        <v>4</v>
      </c>
      <c r="E25" s="80"/>
      <c r="F25" s="92"/>
      <c r="G25" s="90">
        <f>G11+G12+G16+G19</f>
        <v>195</v>
      </c>
      <c r="H25" s="70"/>
      <c r="I25" s="68"/>
      <c r="J25" s="90">
        <f>J11+J12+J16+J19</f>
        <v>205</v>
      </c>
      <c r="K25" s="70"/>
      <c r="L25" s="68"/>
      <c r="M25" s="90">
        <f>M11+M12+M16+M19</f>
        <v>140</v>
      </c>
      <c r="N25" s="70"/>
      <c r="O25" s="68"/>
      <c r="P25" s="90">
        <f>P11+P12+P15</f>
        <v>140</v>
      </c>
      <c r="Q25" s="70"/>
      <c r="R25" s="90">
        <f>G25+J25+M25+P25</f>
        <v>680</v>
      </c>
      <c r="S25" s="71"/>
    </row>
    <row r="26" spans="1:19" x14ac:dyDescent="0.25">
      <c r="A26" s="47"/>
      <c r="B26" s="86"/>
      <c r="C26" s="2"/>
      <c r="D26" s="2"/>
      <c r="E26" s="15"/>
      <c r="F26" s="13"/>
      <c r="G26" s="13"/>
      <c r="H26" s="7"/>
      <c r="I26" s="3"/>
      <c r="J26" s="13"/>
      <c r="K26" s="7"/>
      <c r="L26" s="3"/>
      <c r="M26" s="13"/>
      <c r="N26" s="7"/>
      <c r="O26" s="3"/>
      <c r="P26" s="13"/>
      <c r="Q26" s="7"/>
      <c r="R26" s="2"/>
      <c r="S26" s="9"/>
    </row>
  </sheetData>
  <pageMargins left="0.70866141732283472" right="0.70866141732283472" top="0.78740157480314965" bottom="0.78740157480314965" header="0.31496062992125984" footer="0.31496062992125984"/>
  <pageSetup paperSize="9" scale="5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workbookViewId="0">
      <selection activeCell="F28" sqref="F28"/>
    </sheetView>
  </sheetViews>
  <sheetFormatPr baseColWidth="10" defaultRowHeight="15" x14ac:dyDescent="0.25"/>
  <cols>
    <col min="2" max="2" width="19.42578125" customWidth="1"/>
    <col min="3" max="3" width="17" customWidth="1"/>
    <col min="4" max="4" width="7.5703125" customWidth="1"/>
  </cols>
  <sheetData>
    <row r="1" spans="1:19" ht="26.25" x14ac:dyDescent="0.4">
      <c r="B1" s="4" t="s">
        <v>65</v>
      </c>
      <c r="C1" s="4" t="s">
        <v>66</v>
      </c>
    </row>
    <row r="2" spans="1:19" ht="26.25" x14ac:dyDescent="0.4">
      <c r="B2" s="4" t="s">
        <v>12</v>
      </c>
      <c r="C2" s="4" t="s">
        <v>29</v>
      </c>
      <c r="E2" s="1" t="s">
        <v>84</v>
      </c>
    </row>
    <row r="4" spans="1:19" x14ac:dyDescent="0.25">
      <c r="B4" t="s">
        <v>6</v>
      </c>
      <c r="C4">
        <v>7</v>
      </c>
    </row>
    <row r="5" spans="1:19" x14ac:dyDescent="0.25">
      <c r="B5" t="s">
        <v>7</v>
      </c>
      <c r="C5">
        <v>100</v>
      </c>
    </row>
    <row r="6" spans="1:19" x14ac:dyDescent="0.25">
      <c r="B6" t="s">
        <v>58</v>
      </c>
      <c r="C6" s="106" t="s">
        <v>59</v>
      </c>
    </row>
    <row r="7" spans="1:19" x14ac:dyDescent="0.25">
      <c r="C7" s="1"/>
    </row>
    <row r="8" spans="1:19" ht="15.75" thickBot="1" x14ac:dyDescent="0.3">
      <c r="C8" s="1"/>
    </row>
    <row r="9" spans="1:19" ht="123.75" x14ac:dyDescent="0.25">
      <c r="A9" s="16" t="s">
        <v>28</v>
      </c>
      <c r="B9" s="17" t="s">
        <v>16</v>
      </c>
      <c r="C9" s="17" t="s">
        <v>14</v>
      </c>
      <c r="D9" s="17"/>
      <c r="E9" s="22" t="s">
        <v>15</v>
      </c>
      <c r="F9" s="23"/>
      <c r="G9" s="20" t="s">
        <v>70</v>
      </c>
      <c r="H9" s="21"/>
      <c r="I9" s="19"/>
      <c r="J9" s="20" t="s">
        <v>71</v>
      </c>
      <c r="K9" s="21"/>
      <c r="L9" s="19"/>
      <c r="M9" s="20" t="s">
        <v>72</v>
      </c>
      <c r="N9" s="21"/>
      <c r="O9" s="19"/>
      <c r="P9" s="20" t="s">
        <v>73</v>
      </c>
      <c r="Q9" s="21"/>
      <c r="R9" s="24" t="s">
        <v>11</v>
      </c>
      <c r="S9" s="25" t="s">
        <v>9</v>
      </c>
    </row>
    <row r="10" spans="1:19" ht="15.75" thickBot="1" x14ac:dyDescent="0.3">
      <c r="A10" s="96"/>
      <c r="B10" s="97"/>
      <c r="C10" s="97"/>
      <c r="D10" s="114"/>
      <c r="E10" s="98"/>
      <c r="F10" s="14" t="s">
        <v>0</v>
      </c>
      <c r="G10" s="14" t="s">
        <v>10</v>
      </c>
      <c r="H10" s="99" t="s">
        <v>1</v>
      </c>
      <c r="I10" s="6" t="s">
        <v>0</v>
      </c>
      <c r="J10" s="14" t="s">
        <v>10</v>
      </c>
      <c r="K10" s="99" t="s">
        <v>1</v>
      </c>
      <c r="L10" s="6" t="s">
        <v>0</v>
      </c>
      <c r="M10" s="14" t="s">
        <v>10</v>
      </c>
      <c r="N10" s="99" t="s">
        <v>1</v>
      </c>
      <c r="O10" s="6" t="s">
        <v>0</v>
      </c>
      <c r="P10" s="14" t="s">
        <v>10</v>
      </c>
      <c r="Q10" s="99" t="s">
        <v>1</v>
      </c>
      <c r="R10" s="5"/>
      <c r="S10" s="10"/>
    </row>
    <row r="11" spans="1:19" x14ac:dyDescent="0.25">
      <c r="A11" s="105">
        <v>1</v>
      </c>
      <c r="B11" s="83" t="s">
        <v>23</v>
      </c>
      <c r="C11" s="74" t="s">
        <v>40</v>
      </c>
      <c r="D11" s="2" t="s">
        <v>3</v>
      </c>
      <c r="E11" s="74">
        <v>2001</v>
      </c>
      <c r="F11" s="76">
        <v>1</v>
      </c>
      <c r="G11" s="76">
        <v>100</v>
      </c>
      <c r="H11" s="77">
        <v>206.3</v>
      </c>
      <c r="I11" s="78">
        <v>1</v>
      </c>
      <c r="J11" s="76">
        <v>100</v>
      </c>
      <c r="K11" s="77">
        <v>204</v>
      </c>
      <c r="L11" s="78">
        <v>1</v>
      </c>
      <c r="M11" s="76">
        <v>100</v>
      </c>
      <c r="N11" s="77">
        <v>200.2</v>
      </c>
      <c r="O11" s="78">
        <v>2</v>
      </c>
      <c r="P11" s="76">
        <v>75</v>
      </c>
      <c r="Q11" s="77">
        <v>177.8</v>
      </c>
      <c r="R11" s="74">
        <f t="shared" ref="R11:S16" si="0">P11+M11+J11+G11</f>
        <v>375</v>
      </c>
      <c r="S11" s="79">
        <f t="shared" si="0"/>
        <v>788.3</v>
      </c>
    </row>
    <row r="12" spans="1:19" x14ac:dyDescent="0.25">
      <c r="A12" s="58">
        <v>2</v>
      </c>
      <c r="B12" s="100" t="s">
        <v>22</v>
      </c>
      <c r="C12" s="101" t="s">
        <v>45</v>
      </c>
      <c r="D12" s="2" t="s">
        <v>3</v>
      </c>
      <c r="E12" s="101">
        <v>2001</v>
      </c>
      <c r="F12" s="54">
        <v>2</v>
      </c>
      <c r="G12" s="54">
        <v>75</v>
      </c>
      <c r="H12" s="102">
        <v>190.8</v>
      </c>
      <c r="I12" s="103">
        <v>2</v>
      </c>
      <c r="J12" s="54">
        <v>75</v>
      </c>
      <c r="K12" s="102">
        <v>203.2</v>
      </c>
      <c r="L12" s="103">
        <v>2</v>
      </c>
      <c r="M12" s="54">
        <v>75</v>
      </c>
      <c r="N12" s="102">
        <v>191.5</v>
      </c>
      <c r="O12" s="103">
        <v>1</v>
      </c>
      <c r="P12" s="54">
        <v>100</v>
      </c>
      <c r="Q12" s="102">
        <v>189.4</v>
      </c>
      <c r="R12" s="101">
        <f t="shared" si="0"/>
        <v>325</v>
      </c>
      <c r="S12" s="104">
        <f t="shared" si="0"/>
        <v>774.89999999999986</v>
      </c>
    </row>
    <row r="13" spans="1:19" x14ac:dyDescent="0.25">
      <c r="A13" s="47">
        <v>3</v>
      </c>
      <c r="B13" s="85" t="s">
        <v>26</v>
      </c>
      <c r="C13" s="66" t="s">
        <v>40</v>
      </c>
      <c r="D13" s="2" t="s">
        <v>3</v>
      </c>
      <c r="E13" s="66">
        <v>2002</v>
      </c>
      <c r="F13" s="69">
        <v>4</v>
      </c>
      <c r="G13" s="69">
        <v>40</v>
      </c>
      <c r="H13" s="70">
        <v>113.5</v>
      </c>
      <c r="I13" s="68">
        <v>4</v>
      </c>
      <c r="J13" s="69">
        <v>40</v>
      </c>
      <c r="K13" s="70">
        <v>163.69999999999999</v>
      </c>
      <c r="L13" s="68">
        <v>3</v>
      </c>
      <c r="M13" s="69">
        <v>50</v>
      </c>
      <c r="N13" s="70">
        <v>160.19999999999999</v>
      </c>
      <c r="O13" s="68"/>
      <c r="P13" s="69"/>
      <c r="Q13" s="70"/>
      <c r="R13" s="66">
        <f t="shared" si="0"/>
        <v>130</v>
      </c>
      <c r="S13" s="71">
        <f t="shared" si="0"/>
        <v>437.4</v>
      </c>
    </row>
    <row r="14" spans="1:19" x14ac:dyDescent="0.25">
      <c r="A14" s="58">
        <v>4</v>
      </c>
      <c r="B14" s="84" t="s">
        <v>47</v>
      </c>
      <c r="C14" s="48" t="s">
        <v>48</v>
      </c>
      <c r="D14" s="2" t="s">
        <v>3</v>
      </c>
      <c r="E14" s="48">
        <v>2002</v>
      </c>
      <c r="F14" s="56"/>
      <c r="G14" s="56"/>
      <c r="H14" s="52"/>
      <c r="I14" s="50">
        <v>3</v>
      </c>
      <c r="J14" s="56">
        <v>50</v>
      </c>
      <c r="K14" s="52">
        <v>164.3</v>
      </c>
      <c r="L14" s="50">
        <v>4</v>
      </c>
      <c r="M14" s="56">
        <v>40</v>
      </c>
      <c r="N14" s="52">
        <v>134.1</v>
      </c>
      <c r="O14" s="50">
        <v>5</v>
      </c>
      <c r="P14" s="56">
        <v>30</v>
      </c>
      <c r="Q14" s="52">
        <v>109.5</v>
      </c>
      <c r="R14" s="48">
        <f t="shared" si="0"/>
        <v>120</v>
      </c>
      <c r="S14" s="53">
        <f t="shared" si="0"/>
        <v>407.9</v>
      </c>
    </row>
    <row r="15" spans="1:19" x14ac:dyDescent="0.25">
      <c r="A15" s="47">
        <v>5</v>
      </c>
      <c r="B15" s="85" t="s">
        <v>24</v>
      </c>
      <c r="C15" s="66" t="s">
        <v>51</v>
      </c>
      <c r="D15" s="2" t="s">
        <v>3</v>
      </c>
      <c r="E15" s="66">
        <v>2001</v>
      </c>
      <c r="F15" s="69"/>
      <c r="G15" s="69"/>
      <c r="H15" s="70"/>
      <c r="I15" s="68">
        <v>6</v>
      </c>
      <c r="J15" s="69">
        <v>20</v>
      </c>
      <c r="K15" s="70">
        <v>140.19999999999999</v>
      </c>
      <c r="L15" s="68">
        <v>5</v>
      </c>
      <c r="M15" s="69">
        <v>30</v>
      </c>
      <c r="N15" s="70">
        <v>129.80000000000001</v>
      </c>
      <c r="O15" s="68">
        <v>3</v>
      </c>
      <c r="P15" s="69">
        <v>50</v>
      </c>
      <c r="Q15" s="70">
        <v>145</v>
      </c>
      <c r="R15" s="66">
        <f t="shared" si="0"/>
        <v>100</v>
      </c>
      <c r="S15" s="71">
        <f t="shared" si="0"/>
        <v>415</v>
      </c>
    </row>
    <row r="16" spans="1:19" x14ac:dyDescent="0.25">
      <c r="A16" s="58">
        <v>6</v>
      </c>
      <c r="B16" s="84" t="s">
        <v>25</v>
      </c>
      <c r="C16" s="48" t="s">
        <v>45</v>
      </c>
      <c r="D16" s="2" t="s">
        <v>3</v>
      </c>
      <c r="E16" s="48">
        <v>2001</v>
      </c>
      <c r="F16" s="56"/>
      <c r="G16" s="56"/>
      <c r="H16" s="52"/>
      <c r="I16" s="50">
        <v>5</v>
      </c>
      <c r="J16" s="56">
        <v>30</v>
      </c>
      <c r="K16" s="52">
        <v>142.1</v>
      </c>
      <c r="L16" s="50">
        <v>6</v>
      </c>
      <c r="M16" s="56">
        <v>20</v>
      </c>
      <c r="N16" s="52">
        <v>126.7</v>
      </c>
      <c r="O16" s="50">
        <v>4</v>
      </c>
      <c r="P16" s="56">
        <v>40</v>
      </c>
      <c r="Q16" s="52">
        <v>124.7</v>
      </c>
      <c r="R16" s="48">
        <f t="shared" si="0"/>
        <v>90</v>
      </c>
      <c r="S16" s="53">
        <f t="shared" si="0"/>
        <v>393.5</v>
      </c>
    </row>
    <row r="17" spans="1:19" x14ac:dyDescent="0.25">
      <c r="A17" s="47">
        <v>7</v>
      </c>
      <c r="B17" s="86" t="s">
        <v>21</v>
      </c>
      <c r="C17" s="2" t="s">
        <v>79</v>
      </c>
      <c r="D17" s="2" t="s">
        <v>3</v>
      </c>
      <c r="E17" s="2">
        <v>2001</v>
      </c>
      <c r="F17" s="13">
        <v>3</v>
      </c>
      <c r="G17" s="13">
        <v>50</v>
      </c>
      <c r="H17" s="57">
        <v>163.69999999999999</v>
      </c>
      <c r="I17" s="3"/>
      <c r="J17" s="13"/>
      <c r="K17" s="57"/>
      <c r="L17" s="3"/>
      <c r="M17" s="13"/>
      <c r="N17" s="57"/>
      <c r="O17" s="3"/>
      <c r="P17" s="13"/>
      <c r="Q17" s="57"/>
      <c r="R17" s="2">
        <f>SUM(G17+J17+M17+P17)</f>
        <v>50</v>
      </c>
      <c r="S17" s="9">
        <f>SUM(H17+K17+N17+Q17)</f>
        <v>163.69999999999999</v>
      </c>
    </row>
    <row r="18" spans="1:19" x14ac:dyDescent="0.25">
      <c r="A18" s="58">
        <v>8</v>
      </c>
      <c r="B18" s="85"/>
      <c r="C18" s="66"/>
      <c r="D18" s="66"/>
      <c r="E18" s="80"/>
      <c r="F18" s="69"/>
      <c r="G18" s="69"/>
      <c r="H18" s="70"/>
      <c r="I18" s="68"/>
      <c r="J18" s="69"/>
      <c r="K18" s="70"/>
      <c r="L18" s="68"/>
      <c r="M18" s="69"/>
      <c r="N18" s="70"/>
      <c r="O18" s="68"/>
      <c r="P18" s="69"/>
      <c r="Q18" s="70"/>
      <c r="R18" s="66"/>
      <c r="S18" s="71"/>
    </row>
    <row r="19" spans="1:19" x14ac:dyDescent="0.25">
      <c r="A19" s="47">
        <v>9</v>
      </c>
      <c r="B19" s="86"/>
      <c r="C19" s="2"/>
      <c r="D19" s="2"/>
      <c r="E19" s="15"/>
      <c r="F19" s="13"/>
      <c r="G19" s="13"/>
      <c r="H19" s="7"/>
      <c r="I19" s="3"/>
      <c r="J19" s="13"/>
      <c r="K19" s="7"/>
      <c r="L19" s="3"/>
      <c r="M19" s="13"/>
      <c r="N19" s="7"/>
      <c r="O19" s="3"/>
      <c r="P19" s="13"/>
      <c r="Q19" s="7"/>
      <c r="R19" s="2"/>
      <c r="S19" s="9"/>
    </row>
    <row r="20" spans="1:19" x14ac:dyDescent="0.25">
      <c r="A20" s="58">
        <v>10</v>
      </c>
      <c r="B20" s="85"/>
      <c r="C20" s="66"/>
      <c r="D20" s="66"/>
      <c r="E20" s="80"/>
      <c r="F20" s="69"/>
      <c r="G20" s="69"/>
      <c r="H20" s="70"/>
      <c r="I20" s="68"/>
      <c r="J20" s="69"/>
      <c r="K20" s="70"/>
      <c r="L20" s="68"/>
      <c r="M20" s="69"/>
      <c r="N20" s="70"/>
      <c r="O20" s="68"/>
      <c r="P20" s="69"/>
      <c r="Q20" s="70"/>
      <c r="R20" s="66"/>
      <c r="S20" s="71"/>
    </row>
    <row r="21" spans="1:19" x14ac:dyDescent="0.25">
      <c r="A21" s="47">
        <v>11</v>
      </c>
      <c r="B21" s="86"/>
      <c r="C21" s="2"/>
      <c r="D21" s="2"/>
      <c r="E21" s="15"/>
      <c r="F21" s="13"/>
      <c r="G21" s="13"/>
      <c r="H21" s="7"/>
      <c r="I21" s="3"/>
      <c r="J21" s="13"/>
      <c r="K21" s="7"/>
      <c r="L21" s="3"/>
      <c r="M21" s="13"/>
      <c r="N21" s="7"/>
      <c r="O21" s="3"/>
      <c r="P21" s="13"/>
      <c r="Q21" s="7"/>
      <c r="R21" s="2"/>
      <c r="S21" s="9"/>
    </row>
    <row r="22" spans="1:19" x14ac:dyDescent="0.25">
      <c r="A22" s="89" t="s">
        <v>34</v>
      </c>
      <c r="B22" s="86"/>
      <c r="C22" s="2"/>
      <c r="D22" s="2"/>
      <c r="E22" s="15"/>
      <c r="F22" s="13"/>
      <c r="G22" s="13"/>
      <c r="H22" s="57"/>
      <c r="I22" s="3"/>
      <c r="J22" s="13"/>
      <c r="K22" s="57"/>
      <c r="L22" s="3"/>
      <c r="M22" s="13"/>
      <c r="N22" s="57"/>
      <c r="O22" s="3"/>
      <c r="P22" s="13"/>
      <c r="Q22" s="57"/>
      <c r="R22" s="2"/>
      <c r="S22" s="9"/>
    </row>
    <row r="23" spans="1:19" x14ac:dyDescent="0.25">
      <c r="A23" s="65">
        <v>3</v>
      </c>
      <c r="B23" s="85" t="s">
        <v>31</v>
      </c>
      <c r="C23" s="66"/>
      <c r="D23" s="66">
        <v>1</v>
      </c>
      <c r="E23" s="80"/>
      <c r="F23" s="92"/>
      <c r="G23" s="90">
        <f>G17</f>
        <v>50</v>
      </c>
      <c r="H23" s="70"/>
      <c r="I23" s="68"/>
      <c r="J23" s="90">
        <f>J17</f>
        <v>0</v>
      </c>
      <c r="K23" s="70"/>
      <c r="L23" s="68"/>
      <c r="M23" s="90">
        <f>M17</f>
        <v>0</v>
      </c>
      <c r="N23" s="70"/>
      <c r="O23" s="68"/>
      <c r="P23" s="90">
        <f>P17</f>
        <v>0</v>
      </c>
      <c r="Q23" s="70"/>
      <c r="R23" s="90">
        <f>G23+J23+M23+P23</f>
        <v>50</v>
      </c>
      <c r="S23" s="71"/>
    </row>
    <row r="24" spans="1:19" x14ac:dyDescent="0.25">
      <c r="A24" s="47">
        <v>2</v>
      </c>
      <c r="B24" s="86" t="s">
        <v>85</v>
      </c>
      <c r="C24" s="2"/>
      <c r="D24" s="2">
        <v>1</v>
      </c>
      <c r="E24" s="15"/>
      <c r="F24" s="93"/>
      <c r="G24" s="91">
        <f>G12</f>
        <v>75</v>
      </c>
      <c r="H24" s="7"/>
      <c r="I24" s="3"/>
      <c r="J24" s="91">
        <f>J12</f>
        <v>75</v>
      </c>
      <c r="K24" s="7"/>
      <c r="L24" s="3"/>
      <c r="M24" s="91">
        <f>M12</f>
        <v>75</v>
      </c>
      <c r="N24" s="7"/>
      <c r="O24" s="3"/>
      <c r="P24" s="91">
        <f>P12</f>
        <v>100</v>
      </c>
      <c r="Q24" s="7"/>
      <c r="R24" s="91">
        <f>G24+J24+M24+P24</f>
        <v>325</v>
      </c>
      <c r="S24" s="9"/>
    </row>
    <row r="25" spans="1:19" x14ac:dyDescent="0.25">
      <c r="A25" s="65">
        <v>1</v>
      </c>
      <c r="B25" s="85" t="s">
        <v>33</v>
      </c>
      <c r="C25" s="66"/>
      <c r="D25" s="66">
        <v>2</v>
      </c>
      <c r="E25" s="80"/>
      <c r="F25" s="92"/>
      <c r="G25" s="90">
        <f>G11+G13</f>
        <v>140</v>
      </c>
      <c r="H25" s="70"/>
      <c r="I25" s="68"/>
      <c r="J25" s="90">
        <f>J11+J13</f>
        <v>140</v>
      </c>
      <c r="K25" s="70"/>
      <c r="L25" s="68"/>
      <c r="M25" s="90">
        <f>M11+M13</f>
        <v>150</v>
      </c>
      <c r="N25" s="70"/>
      <c r="O25" s="68"/>
      <c r="P25" s="90">
        <f>P11+P13</f>
        <v>75</v>
      </c>
      <c r="Q25" s="70"/>
      <c r="R25" s="90">
        <f>G25+J25+M25+P25</f>
        <v>505</v>
      </c>
      <c r="S25" s="71"/>
    </row>
    <row r="26" spans="1:19" x14ac:dyDescent="0.25">
      <c r="A26" s="47"/>
      <c r="B26" s="86"/>
      <c r="C26" s="2"/>
      <c r="D26" s="2"/>
      <c r="E26" s="15"/>
      <c r="F26" s="13"/>
      <c r="G26" s="13"/>
      <c r="H26" s="7"/>
      <c r="I26" s="3"/>
      <c r="J26" s="13"/>
      <c r="K26" s="7"/>
      <c r="L26" s="3"/>
      <c r="M26" s="13"/>
      <c r="N26" s="7"/>
      <c r="O26" s="3"/>
      <c r="P26" s="13"/>
      <c r="Q26" s="7"/>
      <c r="R26" s="2"/>
      <c r="S26" s="9"/>
    </row>
    <row r="28" spans="1:19" x14ac:dyDescent="0.25">
      <c r="A28" t="s">
        <v>87</v>
      </c>
    </row>
  </sheetData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workbookViewId="0">
      <selection activeCell="D23" sqref="D23"/>
    </sheetView>
  </sheetViews>
  <sheetFormatPr baseColWidth="10" defaultRowHeight="15" x14ac:dyDescent="0.25"/>
  <cols>
    <col min="2" max="2" width="22.42578125" customWidth="1"/>
    <col min="3" max="3" width="19.140625" customWidth="1"/>
    <col min="4" max="4" width="8.85546875" customWidth="1"/>
  </cols>
  <sheetData>
    <row r="1" spans="1:19" ht="26.25" x14ac:dyDescent="0.4">
      <c r="B1" s="4" t="s">
        <v>65</v>
      </c>
      <c r="C1" s="4" t="s">
        <v>66</v>
      </c>
    </row>
    <row r="2" spans="1:19" ht="26.25" x14ac:dyDescent="0.4">
      <c r="B2" s="4" t="s">
        <v>19</v>
      </c>
      <c r="C2" s="4" t="s">
        <v>29</v>
      </c>
      <c r="E2" s="1" t="s">
        <v>88</v>
      </c>
    </row>
    <row r="4" spans="1:19" x14ac:dyDescent="0.25">
      <c r="B4" t="s">
        <v>6</v>
      </c>
      <c r="C4">
        <f>SUM(D23:D25)</f>
        <v>6</v>
      </c>
    </row>
    <row r="5" spans="1:19" x14ac:dyDescent="0.25">
      <c r="B5" t="s">
        <v>7</v>
      </c>
      <c r="C5">
        <v>100</v>
      </c>
    </row>
    <row r="6" spans="1:19" x14ac:dyDescent="0.25">
      <c r="B6" t="s">
        <v>58</v>
      </c>
      <c r="C6" s="106" t="s">
        <v>59</v>
      </c>
    </row>
    <row r="7" spans="1:19" x14ac:dyDescent="0.25">
      <c r="C7" s="1"/>
    </row>
    <row r="8" spans="1:19" ht="15.75" thickBot="1" x14ac:dyDescent="0.3">
      <c r="C8" s="1"/>
    </row>
    <row r="9" spans="1:19" ht="123.75" x14ac:dyDescent="0.25">
      <c r="A9" s="26" t="s">
        <v>28</v>
      </c>
      <c r="B9" s="27" t="s">
        <v>16</v>
      </c>
      <c r="C9" s="27" t="s">
        <v>14</v>
      </c>
      <c r="D9" s="27"/>
      <c r="E9" s="28" t="s">
        <v>15</v>
      </c>
      <c r="F9" s="29"/>
      <c r="G9" s="20" t="s">
        <v>70</v>
      </c>
      <c r="H9" s="21"/>
      <c r="I9" s="19"/>
      <c r="J9" s="20" t="s">
        <v>89</v>
      </c>
      <c r="K9" s="21"/>
      <c r="L9" s="19"/>
      <c r="M9" s="20" t="s">
        <v>72</v>
      </c>
      <c r="N9" s="21"/>
      <c r="O9" s="19"/>
      <c r="P9" s="20" t="s">
        <v>73</v>
      </c>
      <c r="Q9" s="21"/>
      <c r="R9" s="30" t="s">
        <v>11</v>
      </c>
      <c r="S9" s="31" t="s">
        <v>9</v>
      </c>
    </row>
    <row r="10" spans="1:19" ht="15.75" thickBot="1" x14ac:dyDescent="0.3">
      <c r="A10" s="32"/>
      <c r="B10" s="33"/>
      <c r="C10" s="33"/>
      <c r="D10" s="33"/>
      <c r="E10" s="34"/>
      <c r="F10" s="35" t="s">
        <v>0</v>
      </c>
      <c r="G10" s="36" t="s">
        <v>10</v>
      </c>
      <c r="H10" s="37" t="s">
        <v>1</v>
      </c>
      <c r="I10" s="35" t="s">
        <v>0</v>
      </c>
      <c r="J10" s="36" t="s">
        <v>10</v>
      </c>
      <c r="K10" s="37" t="s">
        <v>1</v>
      </c>
      <c r="L10" s="35" t="s">
        <v>0</v>
      </c>
      <c r="M10" s="36" t="s">
        <v>10</v>
      </c>
      <c r="N10" s="37" t="s">
        <v>1</v>
      </c>
      <c r="O10" s="35" t="s">
        <v>0</v>
      </c>
      <c r="P10" s="36" t="s">
        <v>10</v>
      </c>
      <c r="Q10" s="37" t="s">
        <v>1</v>
      </c>
      <c r="R10" s="33"/>
      <c r="S10" s="38"/>
    </row>
    <row r="11" spans="1:19" x14ac:dyDescent="0.25">
      <c r="A11" s="73">
        <v>1</v>
      </c>
      <c r="B11" s="83" t="s">
        <v>17</v>
      </c>
      <c r="C11" s="74" t="s">
        <v>40</v>
      </c>
      <c r="D11" s="74">
        <v>1999</v>
      </c>
      <c r="E11" s="82"/>
      <c r="F11" s="78">
        <v>1</v>
      </c>
      <c r="G11" s="76">
        <v>100</v>
      </c>
      <c r="H11" s="77">
        <v>210.9</v>
      </c>
      <c r="I11" s="78">
        <v>1</v>
      </c>
      <c r="J11" s="76">
        <v>100</v>
      </c>
      <c r="K11" s="77">
        <v>217.7</v>
      </c>
      <c r="L11" s="78">
        <v>1</v>
      </c>
      <c r="M11" s="76">
        <v>100</v>
      </c>
      <c r="N11" s="77">
        <v>195.6</v>
      </c>
      <c r="O11" s="78">
        <v>3</v>
      </c>
      <c r="P11" s="76">
        <v>50</v>
      </c>
      <c r="Q11" s="77">
        <v>178.6</v>
      </c>
      <c r="R11" s="74">
        <f t="shared" ref="R11:S17" si="0">P11+M11+J11+G11</f>
        <v>350</v>
      </c>
      <c r="S11" s="79">
        <f t="shared" si="0"/>
        <v>802.8</v>
      </c>
    </row>
    <row r="12" spans="1:19" x14ac:dyDescent="0.25">
      <c r="A12" s="47">
        <v>2</v>
      </c>
      <c r="B12" s="84" t="s">
        <v>86</v>
      </c>
      <c r="C12" s="48" t="s">
        <v>79</v>
      </c>
      <c r="D12" s="48">
        <v>1999</v>
      </c>
      <c r="E12" s="49"/>
      <c r="F12" s="50"/>
      <c r="G12" s="56"/>
      <c r="H12" s="52"/>
      <c r="I12" s="50">
        <v>2</v>
      </c>
      <c r="J12" s="56">
        <v>75</v>
      </c>
      <c r="K12" s="52">
        <v>185.1</v>
      </c>
      <c r="L12" s="50">
        <v>2</v>
      </c>
      <c r="M12" s="56">
        <v>75</v>
      </c>
      <c r="N12" s="52">
        <v>174.7</v>
      </c>
      <c r="O12" s="50">
        <v>2</v>
      </c>
      <c r="P12" s="56">
        <v>75</v>
      </c>
      <c r="Q12" s="52">
        <v>179.9</v>
      </c>
      <c r="R12" s="48">
        <f t="shared" si="0"/>
        <v>225</v>
      </c>
      <c r="S12" s="53">
        <f t="shared" si="0"/>
        <v>539.70000000000005</v>
      </c>
    </row>
    <row r="13" spans="1:19" x14ac:dyDescent="0.25">
      <c r="A13" s="65">
        <v>3</v>
      </c>
      <c r="B13" s="87" t="s">
        <v>13</v>
      </c>
      <c r="C13" s="59" t="s">
        <v>40</v>
      </c>
      <c r="D13" s="59">
        <v>2000</v>
      </c>
      <c r="E13" s="60"/>
      <c r="F13" s="61">
        <v>2</v>
      </c>
      <c r="G13" s="62">
        <v>75</v>
      </c>
      <c r="H13" s="63">
        <v>194.4</v>
      </c>
      <c r="I13" s="61">
        <v>4</v>
      </c>
      <c r="J13" s="62">
        <v>40</v>
      </c>
      <c r="K13" s="63">
        <v>172.2</v>
      </c>
      <c r="L13" s="61">
        <v>3</v>
      </c>
      <c r="M13" s="62">
        <v>50</v>
      </c>
      <c r="N13" s="63">
        <v>167</v>
      </c>
      <c r="O13" s="61">
        <v>4</v>
      </c>
      <c r="P13" s="62">
        <v>40</v>
      </c>
      <c r="Q13" s="63">
        <v>145.80000000000001</v>
      </c>
      <c r="R13" s="59">
        <f t="shared" si="0"/>
        <v>205</v>
      </c>
      <c r="S13" s="64">
        <f t="shared" si="0"/>
        <v>679.4</v>
      </c>
    </row>
    <row r="14" spans="1:19" x14ac:dyDescent="0.25">
      <c r="A14" s="47">
        <v>5</v>
      </c>
      <c r="B14" s="84" t="s">
        <v>49</v>
      </c>
      <c r="C14" s="48" t="s">
        <v>50</v>
      </c>
      <c r="D14" s="48">
        <v>1999</v>
      </c>
      <c r="E14" s="49"/>
      <c r="F14" s="50">
        <v>4</v>
      </c>
      <c r="G14" s="56">
        <v>40</v>
      </c>
      <c r="H14" s="52">
        <v>119</v>
      </c>
      <c r="I14" s="50">
        <v>3</v>
      </c>
      <c r="J14" s="56">
        <v>50</v>
      </c>
      <c r="K14" s="52">
        <v>183.8</v>
      </c>
      <c r="L14" s="50"/>
      <c r="M14" s="56"/>
      <c r="N14" s="52"/>
      <c r="O14" s="50">
        <v>5</v>
      </c>
      <c r="P14" s="56">
        <v>30</v>
      </c>
      <c r="Q14" s="52">
        <v>144.69999999999999</v>
      </c>
      <c r="R14" s="48">
        <f t="shared" si="0"/>
        <v>120</v>
      </c>
      <c r="S14" s="53">
        <f t="shared" si="0"/>
        <v>447.5</v>
      </c>
    </row>
    <row r="15" spans="1:19" x14ac:dyDescent="0.25">
      <c r="A15" s="65">
        <v>4</v>
      </c>
      <c r="B15" s="87" t="s">
        <v>30</v>
      </c>
      <c r="C15" s="59" t="s">
        <v>48</v>
      </c>
      <c r="D15" s="59">
        <v>1999</v>
      </c>
      <c r="E15" s="60"/>
      <c r="F15" s="61"/>
      <c r="G15" s="62"/>
      <c r="H15" s="63"/>
      <c r="I15" s="61"/>
      <c r="J15" s="62"/>
      <c r="K15" s="63"/>
      <c r="L15" s="61"/>
      <c r="M15" s="62"/>
      <c r="N15" s="63"/>
      <c r="O15" s="61">
        <v>1</v>
      </c>
      <c r="P15" s="62">
        <v>100</v>
      </c>
      <c r="Q15" s="63">
        <v>197.8</v>
      </c>
      <c r="R15" s="59">
        <f t="shared" si="0"/>
        <v>100</v>
      </c>
      <c r="S15" s="64">
        <f t="shared" si="0"/>
        <v>197.8</v>
      </c>
    </row>
    <row r="16" spans="1:19" x14ac:dyDescent="0.25">
      <c r="A16" s="47">
        <v>6</v>
      </c>
      <c r="B16" s="84" t="s">
        <v>54</v>
      </c>
      <c r="C16" s="48" t="s">
        <v>40</v>
      </c>
      <c r="D16" s="48">
        <v>1999</v>
      </c>
      <c r="E16" s="49"/>
      <c r="F16" s="50"/>
      <c r="G16" s="56"/>
      <c r="H16" s="52"/>
      <c r="I16" s="50">
        <v>5</v>
      </c>
      <c r="J16" s="56">
        <v>30</v>
      </c>
      <c r="K16" s="52">
        <v>96.1</v>
      </c>
      <c r="L16" s="50">
        <v>4</v>
      </c>
      <c r="M16" s="56">
        <v>40</v>
      </c>
      <c r="N16" s="52">
        <v>104.2</v>
      </c>
      <c r="O16" s="50"/>
      <c r="P16" s="56"/>
      <c r="Q16" s="52"/>
      <c r="R16" s="48">
        <f t="shared" si="0"/>
        <v>70</v>
      </c>
      <c r="S16" s="53">
        <f t="shared" si="0"/>
        <v>200.3</v>
      </c>
    </row>
    <row r="17" spans="1:19" x14ac:dyDescent="0.25">
      <c r="A17" s="65">
        <v>7</v>
      </c>
      <c r="B17" s="85" t="s">
        <v>18</v>
      </c>
      <c r="C17" s="66" t="s">
        <v>40</v>
      </c>
      <c r="D17" s="66">
        <v>2000</v>
      </c>
      <c r="E17" s="67"/>
      <c r="F17" s="68">
        <v>3</v>
      </c>
      <c r="G17" s="69">
        <v>50</v>
      </c>
      <c r="H17" s="81">
        <v>175.4</v>
      </c>
      <c r="I17" s="68"/>
      <c r="J17" s="69"/>
      <c r="K17" s="81"/>
      <c r="L17" s="68"/>
      <c r="M17" s="69"/>
      <c r="N17" s="81"/>
      <c r="O17" s="68"/>
      <c r="P17" s="69"/>
      <c r="Q17" s="81"/>
      <c r="R17" s="48">
        <f t="shared" si="0"/>
        <v>50</v>
      </c>
      <c r="S17" s="71">
        <f t="shared" si="0"/>
        <v>175.4</v>
      </c>
    </row>
    <row r="18" spans="1:19" x14ac:dyDescent="0.25">
      <c r="A18" s="47">
        <v>8</v>
      </c>
      <c r="B18" s="84"/>
      <c r="C18" s="48"/>
      <c r="D18" s="48"/>
      <c r="E18" s="49"/>
      <c r="F18" s="50"/>
      <c r="G18" s="51"/>
      <c r="H18" s="52"/>
      <c r="I18" s="50"/>
      <c r="J18" s="51"/>
      <c r="K18" s="52"/>
      <c r="L18" s="50"/>
      <c r="M18" s="51"/>
      <c r="N18" s="52"/>
      <c r="O18" s="50"/>
      <c r="P18" s="51"/>
      <c r="Q18" s="52"/>
      <c r="R18" s="48"/>
      <c r="S18" s="53"/>
    </row>
    <row r="19" spans="1:19" x14ac:dyDescent="0.25">
      <c r="A19" s="65">
        <v>9</v>
      </c>
      <c r="B19" s="87"/>
      <c r="C19" s="59"/>
      <c r="D19" s="59"/>
      <c r="E19" s="60"/>
      <c r="F19" s="61"/>
      <c r="G19" s="62"/>
      <c r="H19" s="63"/>
      <c r="I19" s="61"/>
      <c r="J19" s="62"/>
      <c r="K19" s="63"/>
      <c r="L19" s="61"/>
      <c r="M19" s="62"/>
      <c r="N19" s="63"/>
      <c r="O19" s="61"/>
      <c r="P19" s="62"/>
      <c r="Q19" s="63"/>
      <c r="R19" s="59"/>
      <c r="S19" s="64"/>
    </row>
    <row r="20" spans="1:19" x14ac:dyDescent="0.25">
      <c r="A20" s="47">
        <v>10</v>
      </c>
      <c r="B20" s="84"/>
      <c r="C20" s="48"/>
      <c r="D20" s="48"/>
      <c r="E20" s="49"/>
      <c r="F20" s="50"/>
      <c r="G20" s="56"/>
      <c r="H20" s="52"/>
      <c r="I20" s="50"/>
      <c r="J20" s="56"/>
      <c r="K20" s="52"/>
      <c r="L20" s="50"/>
      <c r="M20" s="56"/>
      <c r="N20" s="52"/>
      <c r="O20" s="50"/>
      <c r="P20" s="56"/>
      <c r="Q20" s="52"/>
      <c r="R20" s="48"/>
      <c r="S20" s="53"/>
    </row>
    <row r="21" spans="1:19" x14ac:dyDescent="0.25">
      <c r="A21" s="65">
        <v>11</v>
      </c>
      <c r="B21" s="85"/>
      <c r="C21" s="66"/>
      <c r="D21" s="66"/>
      <c r="E21" s="67"/>
      <c r="F21" s="68"/>
      <c r="G21" s="69"/>
      <c r="H21" s="70"/>
      <c r="I21" s="68"/>
      <c r="J21" s="69"/>
      <c r="K21" s="70"/>
      <c r="L21" s="68"/>
      <c r="M21" s="69"/>
      <c r="N21" s="70"/>
      <c r="O21" s="68"/>
      <c r="P21" s="69"/>
      <c r="Q21" s="70"/>
      <c r="R21" s="66"/>
      <c r="S21" s="71"/>
    </row>
    <row r="22" spans="1:19" x14ac:dyDescent="0.25">
      <c r="A22" s="89" t="s">
        <v>34</v>
      </c>
      <c r="B22" s="84"/>
      <c r="C22" s="48"/>
      <c r="D22" s="48"/>
      <c r="E22" s="49"/>
      <c r="F22" s="50"/>
      <c r="G22" s="51"/>
      <c r="H22" s="52"/>
      <c r="I22" s="50"/>
      <c r="J22" s="51"/>
      <c r="K22" s="52"/>
      <c r="L22" s="50"/>
      <c r="M22" s="51"/>
      <c r="N22" s="52"/>
      <c r="O22" s="50"/>
      <c r="P22" s="51"/>
      <c r="Q22" s="52"/>
      <c r="R22" s="48"/>
      <c r="S22" s="53"/>
    </row>
    <row r="23" spans="1:19" x14ac:dyDescent="0.25">
      <c r="A23" s="65">
        <v>2</v>
      </c>
      <c r="B23" s="85" t="s">
        <v>31</v>
      </c>
      <c r="C23" s="66"/>
      <c r="D23" s="66">
        <v>1</v>
      </c>
      <c r="E23" s="67"/>
      <c r="F23" s="68"/>
      <c r="G23" s="90">
        <f>G12</f>
        <v>0</v>
      </c>
      <c r="H23" s="70"/>
      <c r="I23" s="68"/>
      <c r="J23" s="90">
        <f>J12</f>
        <v>75</v>
      </c>
      <c r="K23" s="70"/>
      <c r="L23" s="68"/>
      <c r="M23" s="90">
        <f>M12</f>
        <v>75</v>
      </c>
      <c r="N23" s="70"/>
      <c r="O23" s="68"/>
      <c r="P23" s="90">
        <f>P12</f>
        <v>75</v>
      </c>
      <c r="Q23" s="70"/>
      <c r="R23" s="90">
        <f>G23+J23+M23+P23</f>
        <v>225</v>
      </c>
      <c r="S23" s="66"/>
    </row>
    <row r="24" spans="1:19" x14ac:dyDescent="0.25">
      <c r="A24" s="47">
        <v>1</v>
      </c>
      <c r="B24" s="86" t="s">
        <v>32</v>
      </c>
      <c r="C24" s="48"/>
      <c r="D24" s="48">
        <v>2</v>
      </c>
      <c r="E24" s="49"/>
      <c r="F24" s="50"/>
      <c r="G24" s="94">
        <f>G15+G14</f>
        <v>40</v>
      </c>
      <c r="H24" s="52"/>
      <c r="I24" s="50"/>
      <c r="J24" s="94">
        <f>J14+J15</f>
        <v>50</v>
      </c>
      <c r="K24" s="52"/>
      <c r="L24" s="50"/>
      <c r="M24" s="94">
        <f>M14+M15</f>
        <v>0</v>
      </c>
      <c r="N24" s="52"/>
      <c r="O24" s="50"/>
      <c r="P24" s="94">
        <f>P14+P15</f>
        <v>130</v>
      </c>
      <c r="Q24" s="52"/>
      <c r="R24" s="94">
        <f>G24+J24+M24+P24</f>
        <v>220</v>
      </c>
      <c r="S24" s="53"/>
    </row>
    <row r="25" spans="1:19" x14ac:dyDescent="0.25">
      <c r="A25" s="65">
        <v>3</v>
      </c>
      <c r="B25" s="85" t="s">
        <v>33</v>
      </c>
      <c r="C25" s="66"/>
      <c r="D25" s="66">
        <v>3</v>
      </c>
      <c r="E25" s="67"/>
      <c r="F25" s="68"/>
      <c r="G25" s="90">
        <f>G11+G13+G16+G17</f>
        <v>225</v>
      </c>
      <c r="H25" s="70"/>
      <c r="I25" s="68"/>
      <c r="J25" s="90">
        <f>J11+J13+J17</f>
        <v>140</v>
      </c>
      <c r="K25" s="70"/>
      <c r="L25" s="68"/>
      <c r="M25" s="90">
        <f>M11+M13+M17</f>
        <v>150</v>
      </c>
      <c r="N25" s="70"/>
      <c r="O25" s="68"/>
      <c r="P25" s="90">
        <f>P11+P13+P17</f>
        <v>90</v>
      </c>
      <c r="Q25" s="70"/>
      <c r="R25" s="90">
        <f>G25+J25+M25+P25</f>
        <v>605</v>
      </c>
      <c r="S25" s="71"/>
    </row>
    <row r="26" spans="1:19" x14ac:dyDescent="0.25">
      <c r="A26" s="47"/>
      <c r="B26" s="84"/>
      <c r="C26" s="48"/>
      <c r="D26" s="48"/>
      <c r="E26" s="49"/>
      <c r="F26" s="50"/>
      <c r="G26" s="51"/>
      <c r="H26" s="52"/>
      <c r="I26" s="50"/>
      <c r="J26" s="51"/>
      <c r="K26" s="52"/>
      <c r="L26" s="50"/>
      <c r="M26" s="51"/>
      <c r="N26" s="52"/>
      <c r="O26" s="50"/>
      <c r="P26" s="51"/>
      <c r="Q26" s="52"/>
      <c r="R26" s="48"/>
      <c r="S26" s="53"/>
    </row>
    <row r="28" spans="1:19" x14ac:dyDescent="0.25">
      <c r="A28" t="s">
        <v>90</v>
      </c>
    </row>
  </sheetData>
  <pageMargins left="0.70866141732283472" right="0.70866141732283472" top="0.78740157480314965" bottom="0.78740157480314965" header="0.31496062992125984" footer="0.31496062992125984"/>
  <pageSetup paperSize="9" scale="5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zoomScale="70" zoomScaleNormal="70" workbookViewId="0">
      <selection activeCell="G5" sqref="G5"/>
    </sheetView>
  </sheetViews>
  <sheetFormatPr baseColWidth="10" defaultRowHeight="15" x14ac:dyDescent="0.25"/>
  <cols>
    <col min="2" max="2" width="28.5703125" customWidth="1"/>
    <col min="3" max="3" width="22" customWidth="1"/>
  </cols>
  <sheetData>
    <row r="1" spans="1:19" ht="26.25" x14ac:dyDescent="0.4">
      <c r="B1" s="4" t="s">
        <v>57</v>
      </c>
      <c r="C1" s="4" t="s">
        <v>66</v>
      </c>
    </row>
    <row r="2" spans="1:19" ht="26.25" x14ac:dyDescent="0.4">
      <c r="B2" s="4" t="s">
        <v>60</v>
      </c>
      <c r="C2" s="4" t="s">
        <v>29</v>
      </c>
      <c r="E2" s="1" t="s">
        <v>91</v>
      </c>
    </row>
    <row r="4" spans="1:19" x14ac:dyDescent="0.25">
      <c r="B4" t="s">
        <v>6</v>
      </c>
      <c r="C4">
        <v>3</v>
      </c>
    </row>
    <row r="5" spans="1:19" x14ac:dyDescent="0.25">
      <c r="B5" t="s">
        <v>7</v>
      </c>
      <c r="C5">
        <v>100</v>
      </c>
    </row>
    <row r="6" spans="1:19" x14ac:dyDescent="0.25">
      <c r="B6" t="s">
        <v>58</v>
      </c>
      <c r="C6" s="106" t="s">
        <v>59</v>
      </c>
    </row>
    <row r="7" spans="1:19" x14ac:dyDescent="0.25">
      <c r="C7" s="1"/>
    </row>
    <row r="8" spans="1:19" ht="15.75" thickBot="1" x14ac:dyDescent="0.3">
      <c r="C8" s="1"/>
    </row>
    <row r="9" spans="1:19" ht="123.75" x14ac:dyDescent="0.25">
      <c r="A9" s="26" t="s">
        <v>28</v>
      </c>
      <c r="B9" s="27" t="s">
        <v>16</v>
      </c>
      <c r="C9" s="27" t="s">
        <v>14</v>
      </c>
      <c r="D9" s="27"/>
      <c r="E9" s="28" t="s">
        <v>15</v>
      </c>
      <c r="F9" s="29"/>
      <c r="G9" s="20" t="s">
        <v>36</v>
      </c>
      <c r="H9" s="21"/>
      <c r="I9" s="19"/>
      <c r="J9" s="20" t="s">
        <v>37</v>
      </c>
      <c r="K9" s="21"/>
      <c r="L9" s="19"/>
      <c r="M9" s="20" t="s">
        <v>38</v>
      </c>
      <c r="N9" s="21"/>
      <c r="O9" s="19"/>
      <c r="P9" s="20" t="s">
        <v>39</v>
      </c>
      <c r="Q9" s="21"/>
      <c r="R9" s="30" t="s">
        <v>11</v>
      </c>
      <c r="S9" s="31" t="s">
        <v>9</v>
      </c>
    </row>
    <row r="10" spans="1:19" ht="15.75" thickBot="1" x14ac:dyDescent="0.3">
      <c r="A10" s="32"/>
      <c r="B10" s="33"/>
      <c r="C10" s="33"/>
      <c r="D10" s="33"/>
      <c r="E10" s="34"/>
      <c r="F10" s="35" t="s">
        <v>0</v>
      </c>
      <c r="G10" s="36" t="s">
        <v>10</v>
      </c>
      <c r="H10" s="37" t="s">
        <v>1</v>
      </c>
      <c r="I10" s="35" t="s">
        <v>0</v>
      </c>
      <c r="J10" s="36" t="s">
        <v>10</v>
      </c>
      <c r="K10" s="37" t="s">
        <v>1</v>
      </c>
      <c r="L10" s="35" t="s">
        <v>0</v>
      </c>
      <c r="M10" s="36" t="s">
        <v>10</v>
      </c>
      <c r="N10" s="37" t="s">
        <v>1</v>
      </c>
      <c r="O10" s="35" t="s">
        <v>0</v>
      </c>
      <c r="P10" s="36" t="s">
        <v>10</v>
      </c>
      <c r="Q10" s="37" t="s">
        <v>1</v>
      </c>
      <c r="R10" s="33"/>
      <c r="S10" s="38"/>
    </row>
    <row r="11" spans="1:19" x14ac:dyDescent="0.25">
      <c r="A11" s="73">
        <v>1</v>
      </c>
      <c r="B11" s="107" t="s">
        <v>61</v>
      </c>
      <c r="C11" s="108" t="s">
        <v>40</v>
      </c>
      <c r="D11" s="108" t="s">
        <v>3</v>
      </c>
      <c r="E11" s="109">
        <v>1997</v>
      </c>
      <c r="F11" s="110">
        <v>2</v>
      </c>
      <c r="G11" s="111">
        <v>75</v>
      </c>
      <c r="H11" s="112">
        <v>148.69999999999999</v>
      </c>
      <c r="I11" s="110">
        <v>1</v>
      </c>
      <c r="J11" s="111">
        <v>100</v>
      </c>
      <c r="K11" s="112">
        <v>165.4</v>
      </c>
      <c r="L11" s="110">
        <v>2</v>
      </c>
      <c r="M11" s="111">
        <v>75</v>
      </c>
      <c r="N11" s="112">
        <v>151.4</v>
      </c>
      <c r="O11" s="110">
        <v>2</v>
      </c>
      <c r="P11" s="111">
        <v>75</v>
      </c>
      <c r="Q11" s="112">
        <v>117</v>
      </c>
      <c r="R11" s="108">
        <f t="shared" ref="R11:S14" si="0">P11+M11+J11+G11</f>
        <v>325</v>
      </c>
      <c r="S11" s="113">
        <f t="shared" si="0"/>
        <v>582.5</v>
      </c>
    </row>
    <row r="12" spans="1:19" x14ac:dyDescent="0.25">
      <c r="A12" s="47">
        <v>2</v>
      </c>
      <c r="B12" s="85" t="s">
        <v>62</v>
      </c>
      <c r="C12" s="66" t="s">
        <v>40</v>
      </c>
      <c r="D12" s="66" t="s">
        <v>3</v>
      </c>
      <c r="E12" s="67">
        <v>1989</v>
      </c>
      <c r="F12" s="68"/>
      <c r="G12" s="69"/>
      <c r="H12" s="70"/>
      <c r="I12" s="68">
        <v>2</v>
      </c>
      <c r="J12" s="69">
        <v>75</v>
      </c>
      <c r="K12" s="70">
        <v>153.5</v>
      </c>
      <c r="L12" s="68">
        <v>1</v>
      </c>
      <c r="M12" s="69">
        <v>100</v>
      </c>
      <c r="N12" s="70">
        <v>151.6</v>
      </c>
      <c r="O12" s="68">
        <v>1</v>
      </c>
      <c r="P12" s="69">
        <v>100</v>
      </c>
      <c r="Q12" s="70">
        <v>136.4</v>
      </c>
      <c r="R12" s="66">
        <f t="shared" si="0"/>
        <v>275</v>
      </c>
      <c r="S12" s="71">
        <f t="shared" si="0"/>
        <v>441.5</v>
      </c>
    </row>
    <row r="13" spans="1:19" x14ac:dyDescent="0.25">
      <c r="A13" s="65">
        <v>3</v>
      </c>
      <c r="B13" s="87" t="s">
        <v>63</v>
      </c>
      <c r="C13" s="59" t="s">
        <v>40</v>
      </c>
      <c r="D13" s="59" t="s">
        <v>4</v>
      </c>
      <c r="E13" s="60">
        <v>1988</v>
      </c>
      <c r="F13" s="61">
        <v>1</v>
      </c>
      <c r="G13" s="62">
        <v>100</v>
      </c>
      <c r="H13" s="63">
        <v>186.9</v>
      </c>
      <c r="I13" s="61"/>
      <c r="J13" s="62"/>
      <c r="K13" s="63"/>
      <c r="L13" s="61"/>
      <c r="M13" s="62"/>
      <c r="N13" s="63"/>
      <c r="O13" s="61"/>
      <c r="P13" s="62"/>
      <c r="Q13" s="63"/>
      <c r="R13" s="59">
        <f t="shared" si="0"/>
        <v>100</v>
      </c>
      <c r="S13" s="64">
        <f t="shared" si="0"/>
        <v>186.9</v>
      </c>
    </row>
    <row r="14" spans="1:19" x14ac:dyDescent="0.25">
      <c r="A14" s="47">
        <v>4</v>
      </c>
      <c r="B14" s="84"/>
      <c r="C14" s="48"/>
      <c r="D14" s="48"/>
      <c r="E14" s="49"/>
      <c r="F14" s="50"/>
      <c r="G14" s="56"/>
      <c r="H14" s="52"/>
      <c r="I14" s="50"/>
      <c r="J14" s="56"/>
      <c r="K14" s="52"/>
      <c r="L14" s="50"/>
      <c r="M14" s="56"/>
      <c r="N14" s="52"/>
      <c r="O14" s="50"/>
      <c r="P14" s="56"/>
      <c r="Q14" s="52"/>
      <c r="R14" s="48">
        <f t="shared" si="0"/>
        <v>0</v>
      </c>
      <c r="S14" s="53">
        <f t="shared" si="0"/>
        <v>0</v>
      </c>
    </row>
    <row r="15" spans="1:19" x14ac:dyDescent="0.25">
      <c r="A15" s="65">
        <v>5</v>
      </c>
      <c r="B15" s="87"/>
      <c r="C15" s="59"/>
      <c r="D15" s="59"/>
      <c r="E15" s="60"/>
      <c r="F15" s="61"/>
      <c r="G15" s="62"/>
      <c r="H15" s="63"/>
      <c r="I15" s="61"/>
      <c r="J15" s="62"/>
      <c r="K15" s="63"/>
      <c r="L15" s="61"/>
      <c r="M15" s="62"/>
      <c r="N15" s="63"/>
      <c r="O15" s="61"/>
      <c r="P15" s="62"/>
      <c r="Q15" s="63"/>
      <c r="R15" s="59"/>
      <c r="S15" s="64"/>
    </row>
    <row r="16" spans="1:19" x14ac:dyDescent="0.25">
      <c r="A16" s="47">
        <v>6</v>
      </c>
      <c r="B16" s="84"/>
      <c r="C16" s="48"/>
      <c r="D16" s="48"/>
      <c r="E16" s="49"/>
      <c r="F16" s="50"/>
      <c r="G16" s="56"/>
      <c r="H16" s="52"/>
      <c r="I16" s="50"/>
      <c r="J16" s="56"/>
      <c r="K16" s="52"/>
      <c r="L16" s="50"/>
      <c r="M16" s="56"/>
      <c r="N16" s="52"/>
      <c r="O16" s="50"/>
      <c r="P16" s="56"/>
      <c r="Q16" s="52"/>
      <c r="R16" s="48"/>
      <c r="S16" s="53"/>
    </row>
    <row r="17" spans="1:19" x14ac:dyDescent="0.25">
      <c r="A17" s="65">
        <v>7</v>
      </c>
      <c r="B17" s="85"/>
      <c r="C17" s="66"/>
      <c r="D17" s="66"/>
      <c r="E17" s="67"/>
      <c r="F17" s="68"/>
      <c r="G17" s="69"/>
      <c r="H17" s="81"/>
      <c r="I17" s="68"/>
      <c r="J17" s="69"/>
      <c r="K17" s="81"/>
      <c r="L17" s="68"/>
      <c r="M17" s="69"/>
      <c r="N17" s="81"/>
      <c r="O17" s="68"/>
      <c r="P17" s="69"/>
      <c r="Q17" s="81"/>
      <c r="R17" s="48"/>
      <c r="S17" s="71"/>
    </row>
    <row r="18" spans="1:19" x14ac:dyDescent="0.25">
      <c r="A18" s="47">
        <v>8</v>
      </c>
      <c r="B18" s="84"/>
      <c r="C18" s="48"/>
      <c r="D18" s="48"/>
      <c r="E18" s="49"/>
      <c r="F18" s="50"/>
      <c r="G18" s="56"/>
      <c r="H18" s="52"/>
      <c r="I18" s="50"/>
      <c r="J18" s="56"/>
      <c r="K18" s="52"/>
      <c r="L18" s="50"/>
      <c r="M18" s="56"/>
      <c r="N18" s="52"/>
      <c r="O18" s="50"/>
      <c r="P18" s="56"/>
      <c r="Q18" s="52"/>
      <c r="R18" s="48"/>
      <c r="S18" s="53"/>
    </row>
    <row r="19" spans="1:19" x14ac:dyDescent="0.25">
      <c r="A19" s="65">
        <v>9</v>
      </c>
      <c r="B19" s="87"/>
      <c r="C19" s="59"/>
      <c r="D19" s="59"/>
      <c r="E19" s="60"/>
      <c r="F19" s="61"/>
      <c r="G19" s="62"/>
      <c r="H19" s="63"/>
      <c r="I19" s="61"/>
      <c r="J19" s="62"/>
      <c r="K19" s="63"/>
      <c r="L19" s="61"/>
      <c r="M19" s="62"/>
      <c r="N19" s="63"/>
      <c r="O19" s="61"/>
      <c r="P19" s="62"/>
      <c r="Q19" s="63"/>
      <c r="R19" s="59"/>
      <c r="S19" s="64"/>
    </row>
    <row r="20" spans="1:19" x14ac:dyDescent="0.25">
      <c r="A20" s="47">
        <v>10</v>
      </c>
      <c r="B20" s="84"/>
      <c r="C20" s="48"/>
      <c r="D20" s="48"/>
      <c r="E20" s="49"/>
      <c r="F20" s="50"/>
      <c r="G20" s="56"/>
      <c r="H20" s="52"/>
      <c r="I20" s="50"/>
      <c r="J20" s="56"/>
      <c r="K20" s="52"/>
      <c r="L20" s="50"/>
      <c r="M20" s="56"/>
      <c r="N20" s="52"/>
      <c r="O20" s="50"/>
      <c r="P20" s="56"/>
      <c r="Q20" s="52"/>
      <c r="R20" s="48"/>
      <c r="S20" s="53"/>
    </row>
    <row r="21" spans="1:19" x14ac:dyDescent="0.25">
      <c r="A21" s="65">
        <v>11</v>
      </c>
      <c r="B21" s="85"/>
      <c r="C21" s="66"/>
      <c r="D21" s="66"/>
      <c r="E21" s="67"/>
      <c r="F21" s="68"/>
      <c r="G21" s="69"/>
      <c r="H21" s="70"/>
      <c r="I21" s="68"/>
      <c r="J21" s="69"/>
      <c r="K21" s="70"/>
      <c r="L21" s="68"/>
      <c r="M21" s="69"/>
      <c r="N21" s="70"/>
      <c r="O21" s="68"/>
      <c r="P21" s="69"/>
      <c r="Q21" s="70"/>
      <c r="R21" s="66"/>
      <c r="S21" s="71"/>
    </row>
    <row r="22" spans="1:19" x14ac:dyDescent="0.25">
      <c r="A22" s="89" t="s">
        <v>34</v>
      </c>
      <c r="B22" s="84"/>
      <c r="C22" s="48"/>
      <c r="D22" s="48"/>
      <c r="E22" s="49"/>
      <c r="F22" s="50"/>
      <c r="G22" s="56"/>
      <c r="H22" s="52"/>
      <c r="I22" s="50"/>
      <c r="J22" s="56"/>
      <c r="K22" s="52"/>
      <c r="L22" s="50"/>
      <c r="M22" s="56"/>
      <c r="N22" s="52"/>
      <c r="O22" s="50"/>
      <c r="P22" s="56"/>
      <c r="Q22" s="52"/>
      <c r="R22" s="48"/>
      <c r="S22" s="53"/>
    </row>
    <row r="23" spans="1:19" x14ac:dyDescent="0.25">
      <c r="A23" s="65">
        <v>0</v>
      </c>
      <c r="B23" s="85" t="s">
        <v>31</v>
      </c>
      <c r="C23" s="66"/>
      <c r="D23" s="66">
        <v>0</v>
      </c>
      <c r="E23" s="67"/>
      <c r="F23" s="68"/>
      <c r="G23" s="90"/>
      <c r="H23" s="70"/>
      <c r="I23" s="68"/>
      <c r="J23" s="90">
        <v>0</v>
      </c>
      <c r="K23" s="70"/>
      <c r="L23" s="68"/>
      <c r="M23" s="90">
        <v>0</v>
      </c>
      <c r="N23" s="70"/>
      <c r="O23" s="68"/>
      <c r="P23" s="90">
        <v>0</v>
      </c>
      <c r="Q23" s="70"/>
      <c r="R23" s="90">
        <v>0</v>
      </c>
      <c r="S23" s="66"/>
    </row>
    <row r="24" spans="1:19" x14ac:dyDescent="0.25">
      <c r="A24" s="47">
        <v>2</v>
      </c>
      <c r="B24" s="86" t="s">
        <v>32</v>
      </c>
      <c r="C24" s="48"/>
      <c r="D24" s="48">
        <v>0</v>
      </c>
      <c r="E24" s="49"/>
      <c r="F24" s="50"/>
      <c r="G24" s="94">
        <v>0</v>
      </c>
      <c r="H24" s="52"/>
      <c r="I24" s="50"/>
      <c r="J24" s="94">
        <f>J13</f>
        <v>0</v>
      </c>
      <c r="K24" s="52"/>
      <c r="L24" s="50"/>
      <c r="M24" s="94">
        <f>M13</f>
        <v>0</v>
      </c>
      <c r="N24" s="52"/>
      <c r="O24" s="50"/>
      <c r="P24" s="94">
        <f>P13</f>
        <v>0</v>
      </c>
      <c r="Q24" s="52"/>
      <c r="R24" s="94">
        <v>0</v>
      </c>
      <c r="S24" s="94"/>
    </row>
    <row r="25" spans="1:19" x14ac:dyDescent="0.25">
      <c r="A25" s="65">
        <v>1</v>
      </c>
      <c r="B25" s="85" t="s">
        <v>33</v>
      </c>
      <c r="C25" s="66"/>
      <c r="D25" s="66">
        <v>3</v>
      </c>
      <c r="E25" s="67"/>
      <c r="F25" s="68"/>
      <c r="G25" s="90">
        <v>175</v>
      </c>
      <c r="H25" s="70"/>
      <c r="I25" s="68"/>
      <c r="J25" s="90">
        <f>J11+J12+J14</f>
        <v>175</v>
      </c>
      <c r="K25" s="70"/>
      <c r="L25" s="68"/>
      <c r="M25" s="90">
        <f>M11+M12+M14</f>
        <v>175</v>
      </c>
      <c r="N25" s="70"/>
      <c r="O25" s="68"/>
      <c r="P25" s="90">
        <f>P11+P12+P14</f>
        <v>175</v>
      </c>
      <c r="Q25" s="70"/>
      <c r="R25" s="90">
        <f>G25+J25+M25+P25</f>
        <v>700</v>
      </c>
      <c r="S25" s="90"/>
    </row>
    <row r="26" spans="1:19" x14ac:dyDescent="0.25">
      <c r="A26" s="47"/>
      <c r="B26" s="84"/>
      <c r="C26" s="48"/>
      <c r="D26" s="48"/>
      <c r="E26" s="49"/>
      <c r="F26" s="50"/>
      <c r="G26" s="56"/>
      <c r="H26" s="52"/>
      <c r="I26" s="50"/>
      <c r="J26" s="56"/>
      <c r="K26" s="52"/>
      <c r="L26" s="50"/>
      <c r="M26" s="56"/>
      <c r="N26" s="52"/>
      <c r="O26" s="50"/>
      <c r="P26" s="56"/>
      <c r="Q26" s="52"/>
      <c r="R26" s="48"/>
      <c r="S26" s="53"/>
    </row>
  </sheetData>
  <sortState ref="B11:V14">
    <sortCondition descending="1" ref="R11:R14"/>
  </sortState>
  <pageMargins left="0.70866141732283472" right="0.70866141732283472" top="0.78740157480314965" bottom="0.78740157480314965" header="0.31496062992125984" footer="0.31496062992125984"/>
  <pageSetup paperSize="9" scale="5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workbookViewId="0">
      <selection activeCell="H18" sqref="H18"/>
    </sheetView>
  </sheetViews>
  <sheetFormatPr baseColWidth="10" defaultRowHeight="15" x14ac:dyDescent="0.25"/>
  <cols>
    <col min="2" max="2" width="17.140625" customWidth="1"/>
  </cols>
  <sheetData>
    <row r="1" spans="1:19" ht="26.25" x14ac:dyDescent="0.4">
      <c r="B1" s="4" t="s">
        <v>92</v>
      </c>
    </row>
    <row r="2" spans="1:19" ht="26.25" x14ac:dyDescent="0.4">
      <c r="B2" s="4" t="s">
        <v>35</v>
      </c>
      <c r="C2" s="4" t="s">
        <v>29</v>
      </c>
    </row>
    <row r="4" spans="1:19" x14ac:dyDescent="0.25">
      <c r="B4" t="s">
        <v>6</v>
      </c>
    </row>
    <row r="5" spans="1:19" x14ac:dyDescent="0.25">
      <c r="B5" t="s">
        <v>7</v>
      </c>
      <c r="C5">
        <v>10</v>
      </c>
    </row>
    <row r="6" spans="1:19" x14ac:dyDescent="0.25">
      <c r="B6" t="s">
        <v>27</v>
      </c>
      <c r="C6" s="1"/>
    </row>
    <row r="7" spans="1:19" x14ac:dyDescent="0.25">
      <c r="C7" s="1"/>
    </row>
    <row r="8" spans="1:19" ht="15.75" thickBot="1" x14ac:dyDescent="0.3">
      <c r="C8" s="1"/>
    </row>
    <row r="9" spans="1:19" ht="123.75" x14ac:dyDescent="0.25">
      <c r="A9" s="16" t="s">
        <v>28</v>
      </c>
      <c r="B9" s="17" t="s">
        <v>16</v>
      </c>
      <c r="C9" s="17" t="s">
        <v>14</v>
      </c>
      <c r="D9" s="20" t="s">
        <v>64</v>
      </c>
      <c r="E9" s="18" t="s">
        <v>15</v>
      </c>
      <c r="F9" s="19"/>
      <c r="G9" s="20" t="s">
        <v>70</v>
      </c>
      <c r="H9" s="21"/>
      <c r="I9" s="19"/>
      <c r="J9" s="20" t="s">
        <v>71</v>
      </c>
      <c r="K9" s="21"/>
      <c r="L9" s="19"/>
      <c r="M9" s="20" t="s">
        <v>72</v>
      </c>
      <c r="N9" s="21"/>
      <c r="O9" s="19"/>
      <c r="P9" s="20" t="s">
        <v>73</v>
      </c>
      <c r="Q9" s="21"/>
      <c r="R9" s="24" t="s">
        <v>11</v>
      </c>
      <c r="S9" s="25" t="s">
        <v>9</v>
      </c>
    </row>
    <row r="10" spans="1:19" ht="15.75" thickBot="1" x14ac:dyDescent="0.3">
      <c r="A10" s="39"/>
      <c r="B10" s="40"/>
      <c r="C10" s="40"/>
      <c r="D10" s="40"/>
      <c r="E10" s="41"/>
      <c r="F10" s="42" t="s">
        <v>0</v>
      </c>
      <c r="G10" s="46" t="s">
        <v>10</v>
      </c>
      <c r="H10" s="43" t="s">
        <v>1</v>
      </c>
      <c r="I10" s="42" t="s">
        <v>0</v>
      </c>
      <c r="J10" s="46" t="s">
        <v>10</v>
      </c>
      <c r="K10" s="43" t="s">
        <v>1</v>
      </c>
      <c r="L10" s="42" t="s">
        <v>0</v>
      </c>
      <c r="M10" s="46" t="s">
        <v>10</v>
      </c>
      <c r="N10" s="43" t="s">
        <v>1</v>
      </c>
      <c r="O10" s="42" t="s">
        <v>0</v>
      </c>
      <c r="P10" s="46" t="s">
        <v>10</v>
      </c>
      <c r="Q10" s="43" t="s">
        <v>1</v>
      </c>
      <c r="R10" s="40"/>
      <c r="S10" s="44"/>
    </row>
    <row r="11" spans="1:19" x14ac:dyDescent="0.25">
      <c r="A11" s="58"/>
      <c r="B11" s="87"/>
      <c r="C11" s="59"/>
      <c r="D11" s="59"/>
      <c r="E11" s="60"/>
      <c r="F11" s="61"/>
      <c r="G11" s="62"/>
      <c r="H11" s="63"/>
      <c r="I11" s="61"/>
      <c r="J11" s="62"/>
      <c r="K11" s="63"/>
      <c r="L11" s="61"/>
      <c r="M11" s="62"/>
      <c r="N11" s="63"/>
      <c r="O11" s="61"/>
      <c r="P11" s="62"/>
      <c r="Q11" s="63"/>
      <c r="R11" s="59"/>
      <c r="S11" s="64"/>
    </row>
    <row r="12" spans="1:19" x14ac:dyDescent="0.25">
      <c r="A12" s="47"/>
      <c r="B12" s="84"/>
      <c r="C12" s="48"/>
      <c r="D12" s="48"/>
      <c r="E12" s="49"/>
      <c r="F12" s="50"/>
      <c r="G12" s="56"/>
      <c r="H12" s="52"/>
      <c r="I12" s="50"/>
      <c r="J12" s="56"/>
      <c r="K12" s="52"/>
      <c r="L12" s="50"/>
      <c r="M12" s="56"/>
      <c r="N12" s="52"/>
      <c r="O12" s="50"/>
      <c r="P12" s="56"/>
      <c r="Q12" s="52"/>
      <c r="R12" s="48"/>
      <c r="S12" s="53"/>
    </row>
    <row r="13" spans="1:19" x14ac:dyDescent="0.25">
      <c r="A13" s="58"/>
      <c r="B13" s="85"/>
      <c r="C13" s="66"/>
      <c r="D13" s="66"/>
      <c r="E13" s="67"/>
      <c r="F13" s="68"/>
      <c r="G13" s="69"/>
      <c r="H13" s="70"/>
      <c r="I13" s="68"/>
      <c r="J13" s="69"/>
      <c r="K13" s="70"/>
      <c r="L13" s="68"/>
      <c r="M13" s="69"/>
      <c r="N13" s="70"/>
      <c r="O13" s="68"/>
      <c r="P13" s="69"/>
      <c r="Q13" s="70"/>
      <c r="R13" s="66"/>
      <c r="S13" s="71"/>
    </row>
    <row r="14" spans="1:19" x14ac:dyDescent="0.25">
      <c r="A14" s="47"/>
      <c r="B14" s="86"/>
      <c r="C14" s="2"/>
      <c r="D14" s="2"/>
      <c r="E14" s="11"/>
      <c r="F14" s="3"/>
      <c r="G14" s="13"/>
      <c r="H14" s="7"/>
      <c r="I14" s="3"/>
      <c r="J14" s="13"/>
      <c r="K14" s="7"/>
      <c r="L14" s="3"/>
      <c r="M14" s="13"/>
      <c r="N14" s="7"/>
      <c r="O14" s="3"/>
      <c r="P14" s="13"/>
      <c r="Q14" s="7"/>
      <c r="R14" s="2"/>
      <c r="S14" s="9"/>
    </row>
    <row r="15" spans="1:19" x14ac:dyDescent="0.25">
      <c r="A15" s="58"/>
      <c r="B15" s="85"/>
      <c r="C15" s="66"/>
      <c r="D15" s="66"/>
      <c r="E15" s="67"/>
      <c r="F15" s="68"/>
      <c r="G15" s="69"/>
      <c r="H15" s="70"/>
      <c r="I15" s="68"/>
      <c r="J15" s="69"/>
      <c r="K15" s="70"/>
      <c r="L15" s="68"/>
      <c r="M15" s="69"/>
      <c r="N15" s="70"/>
      <c r="O15" s="68"/>
      <c r="P15" s="69"/>
      <c r="Q15" s="70"/>
      <c r="R15" s="66"/>
      <c r="S15" s="71"/>
    </row>
    <row r="16" spans="1:19" x14ac:dyDescent="0.25">
      <c r="A16" s="47"/>
      <c r="B16" s="84"/>
      <c r="C16" s="48"/>
      <c r="D16" s="48"/>
      <c r="E16" s="49"/>
      <c r="F16" s="50"/>
      <c r="G16" s="56"/>
      <c r="H16" s="52"/>
      <c r="I16" s="50"/>
      <c r="J16" s="56"/>
      <c r="K16" s="52"/>
      <c r="L16" s="50"/>
      <c r="M16" s="56"/>
      <c r="N16" s="52"/>
      <c r="O16" s="50"/>
      <c r="P16" s="56"/>
      <c r="Q16" s="52"/>
      <c r="R16" s="48"/>
      <c r="S16" s="53"/>
    </row>
    <row r="17" spans="1:19" x14ac:dyDescent="0.25">
      <c r="A17" s="58"/>
      <c r="B17" s="85"/>
      <c r="C17" s="66"/>
      <c r="D17" s="66"/>
      <c r="E17" s="67"/>
      <c r="F17" s="68"/>
      <c r="G17" s="69"/>
      <c r="H17" s="70"/>
      <c r="I17" s="68"/>
      <c r="J17" s="69"/>
      <c r="K17" s="70"/>
      <c r="L17" s="68"/>
      <c r="M17" s="69"/>
      <c r="N17" s="70"/>
      <c r="O17" s="68"/>
      <c r="P17" s="69"/>
      <c r="Q17" s="70"/>
      <c r="R17" s="66"/>
      <c r="S17" s="71"/>
    </row>
    <row r="18" spans="1:19" x14ac:dyDescent="0.25">
      <c r="A18" s="47"/>
      <c r="B18" s="86"/>
      <c r="C18" s="2"/>
      <c r="D18" s="2"/>
      <c r="E18" s="11"/>
      <c r="F18" s="3"/>
      <c r="G18" s="13"/>
      <c r="H18" s="7"/>
      <c r="I18" s="3"/>
      <c r="J18" s="13"/>
      <c r="K18" s="7"/>
      <c r="L18" s="3"/>
      <c r="M18" s="13"/>
      <c r="N18" s="7"/>
      <c r="O18" s="3"/>
      <c r="P18" s="13"/>
      <c r="Q18" s="7"/>
      <c r="R18" s="2"/>
      <c r="S18" s="9"/>
    </row>
    <row r="19" spans="1:19" x14ac:dyDescent="0.25">
      <c r="A19" s="58"/>
      <c r="B19" s="85"/>
      <c r="C19" s="66"/>
      <c r="D19" s="66"/>
      <c r="E19" s="67"/>
      <c r="F19" s="68"/>
      <c r="G19" s="69"/>
      <c r="H19" s="70"/>
      <c r="I19" s="68"/>
      <c r="J19" s="69"/>
      <c r="K19" s="70"/>
      <c r="L19" s="68"/>
      <c r="M19" s="69"/>
      <c r="N19" s="70"/>
      <c r="O19" s="68"/>
      <c r="P19" s="69"/>
      <c r="Q19" s="70"/>
      <c r="R19" s="66"/>
      <c r="S19" s="71"/>
    </row>
    <row r="20" spans="1:19" x14ac:dyDescent="0.25">
      <c r="A20" s="47"/>
      <c r="B20" s="86"/>
      <c r="C20" s="2"/>
      <c r="D20" s="2"/>
      <c r="E20" s="11"/>
      <c r="F20" s="3"/>
      <c r="G20" s="13"/>
      <c r="H20" s="7"/>
      <c r="I20" s="3"/>
      <c r="J20" s="13"/>
      <c r="K20" s="7"/>
      <c r="L20" s="3"/>
      <c r="M20" s="13"/>
      <c r="N20" s="7"/>
      <c r="O20" s="3"/>
      <c r="P20" s="13"/>
      <c r="Q20" s="7"/>
      <c r="R20" s="2"/>
      <c r="S20" s="9"/>
    </row>
    <row r="21" spans="1:19" x14ac:dyDescent="0.25">
      <c r="A21" s="58"/>
      <c r="B21" s="85"/>
      <c r="C21" s="66"/>
      <c r="D21" s="66"/>
      <c r="E21" s="67"/>
      <c r="F21" s="68"/>
      <c r="G21" s="69"/>
      <c r="H21" s="70"/>
      <c r="I21" s="68"/>
      <c r="J21" s="69"/>
      <c r="K21" s="70"/>
      <c r="L21" s="68"/>
      <c r="M21" s="69"/>
      <c r="N21" s="70"/>
      <c r="O21" s="68"/>
      <c r="P21" s="69"/>
      <c r="Q21" s="70"/>
      <c r="R21" s="66"/>
      <c r="S21" s="71"/>
    </row>
    <row r="22" spans="1:19" x14ac:dyDescent="0.25">
      <c r="A22" s="89" t="s">
        <v>34</v>
      </c>
      <c r="B22" s="86"/>
      <c r="C22" s="2"/>
      <c r="D22" s="2"/>
      <c r="E22" s="11"/>
      <c r="F22" s="3"/>
      <c r="G22" s="13"/>
      <c r="H22" s="7"/>
      <c r="I22" s="3"/>
      <c r="J22" s="13"/>
      <c r="K22" s="7"/>
      <c r="L22" s="3"/>
      <c r="M22" s="13"/>
      <c r="N22" s="7"/>
      <c r="O22" s="3"/>
      <c r="P22" s="13"/>
      <c r="Q22" s="7"/>
      <c r="R22" s="2"/>
      <c r="S22" s="9"/>
    </row>
    <row r="23" spans="1:19" x14ac:dyDescent="0.25">
      <c r="A23" s="58">
        <v>3</v>
      </c>
      <c r="B23" s="85" t="s">
        <v>31</v>
      </c>
      <c r="C23" s="66"/>
      <c r="D23" s="90">
        <v>4</v>
      </c>
      <c r="E23" s="67"/>
      <c r="F23" s="68"/>
      <c r="G23" s="90">
        <f>'Kinder 1'!G23+'Kinder 2'!G23+'Schüler 1b'!G23+'Schüler 1'!G23+'Schüler 2'!G23+'Offene Klasse'!G23</f>
        <v>50</v>
      </c>
      <c r="H23" s="70"/>
      <c r="I23" s="68"/>
      <c r="J23" s="90">
        <f>'Kinder 1'!J23+'Kinder 2'!J23+'Schüler 1b'!J23+'Schüler 1'!J23+'Schüler 2'!J23+'Offene Klasse'!J23</f>
        <v>135</v>
      </c>
      <c r="K23" s="70"/>
      <c r="L23" s="68"/>
      <c r="M23" s="90">
        <f>'Kinder 1'!M23+'Kinder 2'!M23+'Schüler 1b'!M23+'Schüler 1'!M23+'Schüler 2'!M23+'Offene Klasse'!M23</f>
        <v>165</v>
      </c>
      <c r="N23" s="70"/>
      <c r="O23" s="68"/>
      <c r="P23" s="90">
        <f>'Kinder 1'!P23+'Kinder 2'!P23+'Schüler 1b'!P23+'Schüler 1'!P23+'Schüler 2'!P23+'Offene Klasse'!P23</f>
        <v>205</v>
      </c>
      <c r="Q23" s="70"/>
      <c r="R23" s="90">
        <f>'Kinder 1'!R23+'Kinder 2'!R23+'Schüler 1b'!R23+'Schüler 1'!R23+'Schüler 2'!R23+'Offene Klasse'!R23</f>
        <v>555</v>
      </c>
      <c r="S23" s="71"/>
    </row>
    <row r="24" spans="1:19" x14ac:dyDescent="0.25">
      <c r="A24" s="47">
        <v>2</v>
      </c>
      <c r="B24" s="86" t="s">
        <v>32</v>
      </c>
      <c r="C24" s="2"/>
      <c r="D24" s="90">
        <f>'Kinder 1'!D24+'Kinder 2'!D24+'Schüler 1b'!D24+'Schüler 1'!D24+'Schüler 2'!D24+'Offene Klasse'!D24</f>
        <v>10</v>
      </c>
      <c r="E24" s="11"/>
      <c r="F24" s="3"/>
      <c r="G24" s="90">
        <f>'Kinder 1'!G24+'Kinder 2'!G24+'Schüler 1b'!G24+'Schüler 1'!G24+'Schüler 2'!G24+'Offene Klasse'!G24</f>
        <v>250</v>
      </c>
      <c r="H24" s="7"/>
      <c r="I24" s="3"/>
      <c r="J24" s="90">
        <f>'Kinder 1'!J24+'Kinder 2'!J24+'Schüler 1b'!J24+'Schüler 1'!J24+'Schüler 2'!J24+'Offene Klasse'!J24</f>
        <v>355</v>
      </c>
      <c r="K24" s="7"/>
      <c r="L24" s="3"/>
      <c r="M24" s="90">
        <f>'Kinder 1'!M24+'Kinder 2'!M24+'Schüler 1b'!M24+'Schüler 1'!M24+'Schüler 2'!M24+'Offene Klasse'!M24</f>
        <v>305</v>
      </c>
      <c r="N24" s="7"/>
      <c r="O24" s="3"/>
      <c r="P24" s="90">
        <f>'Kinder 1'!P24+'Kinder 2'!P24+'Schüler 1b'!P24+'Schüler 1'!P24+'Schüler 2'!P24+'Offene Klasse'!P24</f>
        <v>460</v>
      </c>
      <c r="Q24" s="7"/>
      <c r="R24" s="90">
        <f>'Kinder 1'!R24+'Kinder 2'!R24+'Schüler 1b'!R24+'Schüler 1'!R24+'Schüler 2'!R24+'Offene Klasse'!R24</f>
        <v>1370</v>
      </c>
      <c r="S24" s="9"/>
    </row>
    <row r="25" spans="1:19" x14ac:dyDescent="0.25">
      <c r="A25" s="58">
        <v>1</v>
      </c>
      <c r="B25" s="85" t="s">
        <v>33</v>
      </c>
      <c r="C25" s="66"/>
      <c r="D25" s="90">
        <f>'Kinder 1'!D25+'Kinder 2'!D25+'Schüler 1b'!D25+'Schüler 1'!D25+'Schüler 2'!D25+'Offene Klasse'!D25</f>
        <v>19</v>
      </c>
      <c r="E25" s="67"/>
      <c r="F25" s="68"/>
      <c r="G25" s="90">
        <f>'Kinder 1'!G25+'Kinder 2'!G25+'Schüler 1b'!G25+'Schüler 1'!G25+'Schüler 2'!G25+'Offene Klasse'!G25</f>
        <v>960</v>
      </c>
      <c r="H25" s="70"/>
      <c r="I25" s="68"/>
      <c r="J25" s="90">
        <f>'Kinder 1'!J25+'Kinder 2'!J25+'Schüler 1b'!J25+'Schüler 1'!J25+'Schüler 2'!J25+'Offene Klasse'!J25</f>
        <v>1075</v>
      </c>
      <c r="K25" s="70"/>
      <c r="L25" s="68"/>
      <c r="M25" s="90">
        <f>'Kinder 1'!M25+'Kinder 2'!M25+'Schüler 1b'!M25+'Schüler 1'!M25+'Schüler 2'!M25+'Offene Klasse'!M25</f>
        <v>1040</v>
      </c>
      <c r="N25" s="70"/>
      <c r="O25" s="68"/>
      <c r="P25" s="90">
        <f>'Kinder 1'!P25+'Kinder 2'!P25+'Schüler 1b'!P25+'Schüler 1'!P25+'Schüler 2'!P25+'Offene Klasse'!P25</f>
        <v>870</v>
      </c>
      <c r="Q25" s="70"/>
      <c r="R25" s="90">
        <f>'Kinder 1'!R25+'Kinder 2'!R25+'Schüler 1b'!R25+'Schüler 1'!R25+'Schüler 2'!R25+'Offene Klasse'!R25</f>
        <v>3945</v>
      </c>
      <c r="S25" s="71"/>
    </row>
    <row r="26" spans="1:19" ht="15.75" thickBot="1" x14ac:dyDescent="0.3">
      <c r="A26" s="72"/>
      <c r="B26" s="88"/>
      <c r="C26" s="5"/>
      <c r="D26" s="5"/>
      <c r="E26" s="12"/>
      <c r="F26" s="6"/>
      <c r="G26" s="14"/>
      <c r="H26" s="8"/>
      <c r="I26" s="6"/>
      <c r="J26" s="14"/>
      <c r="K26" s="8"/>
      <c r="L26" s="6"/>
      <c r="M26" s="14"/>
      <c r="N26" s="8"/>
      <c r="O26" s="6"/>
      <c r="P26" s="14"/>
      <c r="Q26" s="8"/>
      <c r="R26" s="5"/>
      <c r="S26" s="10"/>
    </row>
  </sheetData>
  <pageMargins left="0.70866141732283472" right="0.70866141732283472" top="0.78740157480314965" bottom="0.78740157480314965" header="0.31496062992125984" footer="0.31496062992125984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Kinder 1</vt:lpstr>
      <vt:lpstr>Kinder 2</vt:lpstr>
      <vt:lpstr>Schüler 1b</vt:lpstr>
      <vt:lpstr>Schüler 1</vt:lpstr>
      <vt:lpstr>Schüler 2</vt:lpstr>
      <vt:lpstr>Offene Klasse</vt:lpstr>
      <vt:lpstr>Wertung Talschaften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tatzi</dc:creator>
  <cp:lastModifiedBy>Christoph Kraxner</cp:lastModifiedBy>
  <cp:lastPrinted>2013-05-19T13:43:48Z</cp:lastPrinted>
  <dcterms:created xsi:type="dcterms:W3CDTF">2012-02-12T21:15:23Z</dcterms:created>
  <dcterms:modified xsi:type="dcterms:W3CDTF">2014-05-05T07:30:46Z</dcterms:modified>
</cp:coreProperties>
</file>